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024\Gobierno de Procesos y Gestión de Normas\INICIATIVAS\ID 11694 ACTUALIZACION DE FORMATO DE SOLICITUD CARTA FIANZA Y ANEXO 1\2. Versiones finales (documentos y  flujos)\"/>
    </mc:Choice>
  </mc:AlternateContent>
  <xr:revisionPtr revIDLastSave="0" documentId="13_ncr:1_{F6B7EE51-171B-4184-802B-DB960023F47E}" xr6:coauthVersionLast="47" xr6:coauthVersionMax="47" xr10:uidLastSave="{00000000-0000-0000-0000-000000000000}"/>
  <workbookProtection workbookAlgorithmName="SHA-512" workbookHashValue="CGMLvaur0B1mS8Pt1APuogqo6KpuTKAxJ/MqDYjeyQ2YvbtFzTBUgxFMjt1eQHUw8+6651wHJWME0xe6kX/sYw==" workbookSaltValue="ot3ZbwU2zLqxu2PZAMd4gA==" workbookSpinCount="100000" lockStructure="1"/>
  <bookViews>
    <workbookView xWindow="-110" yWindow="-110" windowWidth="19420" windowHeight="10420" xr2:uid="{00000000-000D-0000-FFFF-FFFF00000000}"/>
  </bookViews>
  <sheets>
    <sheet name="S.0761" sheetId="1" r:id="rId1"/>
  </sheets>
  <definedNames>
    <definedName name="_xlnm._FilterDatabase" localSheetId="0" hidden="1">S.0761!#REF!</definedName>
    <definedName name="_xlnm.Print_Area" localSheetId="0">S.0761!$A$1:$AM$99</definedName>
    <definedName name="_xlnm.Print_Titles" localSheetId="0">S.0761!$1:$3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" l="1"/>
  <c r="B50" i="1"/>
  <c r="B42" i="1"/>
  <c r="AH82" i="1" l="1"/>
  <c r="AG82" i="1"/>
  <c r="B65" i="1"/>
  <c r="B38" i="1"/>
  <c r="M36" i="1"/>
  <c r="B34" i="1"/>
  <c r="B4" i="1"/>
  <c r="AE2" i="1"/>
  <c r="AE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aesquivel</author>
    <author>s1946210</author>
    <author>Carlos Enrique Quispe Ruiz</author>
    <author>u02747</author>
  </authors>
  <commentList>
    <comment ref="AH2" authorId="0" shapeId="0" xr:uid="{00000000-0006-0000-0000-000001000000}">
      <text>
        <r>
          <rPr>
            <sz val="8"/>
            <color indexed="81"/>
            <rFont val="Tahoma"/>
            <family val="2"/>
          </rPr>
          <t>Ingrese un número de referencia para su control</t>
        </r>
      </text>
    </comment>
    <comment ref="P11" authorId="0" shapeId="0" xr:uid="{00000000-0006-0000-0000-000003000000}">
      <text>
        <r>
          <rPr>
            <sz val="8"/>
            <color indexed="81"/>
            <rFont val="Tahoma"/>
            <family val="2"/>
          </rPr>
          <t>Sea cuidadoso al ingresar los datos del cliente solicitante.</t>
        </r>
      </text>
    </comment>
    <comment ref="F13" authorId="0" shapeId="0" xr:uid="{00000000-0006-0000-0000-000004000000}">
      <text>
        <r>
          <rPr>
            <sz val="8"/>
            <color indexed="81"/>
            <rFont val="Tahoma"/>
            <family val="2"/>
          </rPr>
          <t>Sea cuidadoso al ingresar los datos del solicitante.</t>
        </r>
      </text>
    </comment>
    <comment ref="F15" authorId="0" shapeId="0" xr:uid="{00000000-0006-0000-0000-000005000000}">
      <text>
        <r>
          <rPr>
            <sz val="8"/>
            <color indexed="81"/>
            <rFont val="Tahoma"/>
            <family val="2"/>
          </rPr>
          <t>Sea cuidadoso al ingresar los datos del solicitante.</t>
        </r>
      </text>
    </comment>
    <comment ref="F17" authorId="0" shapeId="0" xr:uid="{00000000-0006-0000-0000-000006000000}">
      <text>
        <r>
          <rPr>
            <sz val="8"/>
            <color indexed="81"/>
            <rFont val="Tahoma"/>
            <family val="2"/>
          </rPr>
          <t>Ingrese el nombre de la persona a cargo de la operación con quién se negoció la operación en la empresa.</t>
        </r>
      </text>
    </comment>
    <comment ref="W17" authorId="0" shapeId="0" xr:uid="{00000000-0006-0000-0000-000007000000}">
      <text>
        <r>
          <rPr>
            <sz val="8"/>
            <color indexed="81"/>
            <rFont val="Tahoma"/>
            <family val="2"/>
          </rPr>
          <t>Ingrese el número completo</t>
        </r>
      </text>
    </comment>
    <comment ref="AE17" authorId="0" shapeId="0" xr:uid="{00000000-0006-0000-0000-000008000000}">
      <text>
        <r>
          <rPr>
            <sz val="8"/>
            <color indexed="81"/>
            <rFont val="Tahoma"/>
            <family val="2"/>
          </rPr>
          <t>Ingrese el número completo</t>
        </r>
      </text>
    </comment>
    <comment ref="P21" authorId="0" shapeId="0" xr:uid="{00000000-0006-0000-0000-000009000000}">
      <text>
        <r>
          <rPr>
            <sz val="8"/>
            <color indexed="81"/>
            <rFont val="Tahoma"/>
            <family val="2"/>
          </rPr>
          <t>Sea cuidadoso al ingresar los datos del beneficiario. En caso sean varios usar:"Y","Y/O" u "O"</t>
        </r>
      </text>
    </comment>
    <comment ref="F23" authorId="0" shapeId="0" xr:uid="{00000000-0006-0000-0000-00000A000000}">
      <text>
        <r>
          <rPr>
            <sz val="8"/>
            <color indexed="81"/>
            <rFont val="Tahoma"/>
            <family val="2"/>
          </rPr>
          <t>Sea cuidadoso al ingresar los datos del beneficiario.</t>
        </r>
      </text>
    </comment>
    <comment ref="F25" authorId="0" shapeId="0" xr:uid="{00000000-0006-0000-0000-00000B000000}">
      <text>
        <r>
          <rPr>
            <sz val="8"/>
            <color indexed="81"/>
            <rFont val="Tahoma"/>
            <family val="2"/>
          </rPr>
          <t>Sea cuidadoso al ingresar los datos del beneficiario.</t>
        </r>
      </text>
    </comment>
    <comment ref="F27" authorId="0" shapeId="0" xr:uid="{00000000-0006-0000-0000-00000C000000}">
      <text>
        <r>
          <rPr>
            <sz val="8"/>
            <color indexed="81"/>
            <rFont val="Tahoma"/>
            <family val="2"/>
          </rPr>
          <t>Ingrese el nombre de la persona a cargo de la operación con quién se negoció la operación en la empresa.</t>
        </r>
      </text>
    </comment>
    <comment ref="W27" authorId="0" shapeId="0" xr:uid="{00000000-0006-0000-0000-00000D000000}">
      <text>
        <r>
          <rPr>
            <sz val="8"/>
            <color indexed="81"/>
            <rFont val="Tahoma"/>
            <family val="2"/>
          </rPr>
          <t>Ingrese el número completo</t>
        </r>
      </text>
    </comment>
    <comment ref="AE27" authorId="0" shapeId="0" xr:uid="{00000000-0006-0000-0000-00000E000000}">
      <text>
        <r>
          <rPr>
            <sz val="8"/>
            <color indexed="81"/>
            <rFont val="Tahoma"/>
            <family val="2"/>
          </rPr>
          <t>Ingrese el número completo</t>
        </r>
      </text>
    </comment>
    <comment ref="P32" authorId="0" shapeId="0" xr:uid="{00000000-0006-0000-0000-00000F000000}">
      <text>
        <r>
          <rPr>
            <sz val="8"/>
            <color indexed="81"/>
            <rFont val="Tahoma"/>
            <family val="2"/>
          </rPr>
          <t>Aplica si la carta fianza garantiza a un tercero. Sea cuidadoso al ingresar los datos del deudor garantizado.</t>
        </r>
      </text>
    </comment>
    <comment ref="F36" authorId="0" shapeId="0" xr:uid="{00000000-0006-0000-0000-000010000000}">
      <text>
        <r>
          <rPr>
            <sz val="8"/>
            <color indexed="81"/>
            <rFont val="Tahoma"/>
            <family val="2"/>
          </rPr>
          <t xml:space="preserve">Esta es la vigencia de la Carta Fianza, durante la cual se respalda vuestra obligación.
Elija </t>
        </r>
        <r>
          <rPr>
            <b/>
            <sz val="8"/>
            <color indexed="81"/>
            <rFont val="Tahoma"/>
            <family val="2"/>
          </rPr>
          <t>SOLO UNA</t>
        </r>
        <r>
          <rPr>
            <sz val="8"/>
            <color indexed="81"/>
            <rFont val="Tahoma"/>
            <family val="2"/>
          </rPr>
          <t xml:space="preserve"> de las 2 opciones ofrecidas:
1) Un número de días contados desde la  emisión; ó
2) Una Fecha Fija</t>
        </r>
      </text>
    </comment>
    <comment ref="P36" authorId="0" shapeId="0" xr:uid="{00000000-0006-0000-0000-000011000000}">
      <text>
        <r>
          <rPr>
            <sz val="8"/>
            <color indexed="81"/>
            <rFont val="Tahoma"/>
            <family val="2"/>
          </rPr>
          <t xml:space="preserve">Esta es la vigencia de la Carta Fianza, durante la cual se respalda vuestra obligación.
Elija </t>
        </r>
        <r>
          <rPr>
            <b/>
            <sz val="8"/>
            <color indexed="81"/>
            <rFont val="Tahoma"/>
            <family val="2"/>
          </rPr>
          <t>SOLO UNA</t>
        </r>
        <r>
          <rPr>
            <sz val="8"/>
            <color indexed="81"/>
            <rFont val="Tahoma"/>
            <family val="2"/>
          </rPr>
          <t xml:space="preserve"> de las 2 opciones ofrecidas:
1) Un número de días contados desde la  emisión; ó
2) Una Fecha Fija</t>
        </r>
      </text>
    </comment>
    <comment ref="T36" authorId="0" shapeId="0" xr:uid="{00000000-0006-0000-0000-000012000000}">
      <text>
        <r>
          <rPr>
            <sz val="8"/>
            <color indexed="81"/>
            <rFont val="Tahoma"/>
            <family val="2"/>
          </rPr>
          <t>Ingrese el día</t>
        </r>
      </text>
    </comment>
    <comment ref="W36" authorId="0" shapeId="0" xr:uid="{00000000-0006-0000-0000-000013000000}">
      <text>
        <r>
          <rPr>
            <sz val="8"/>
            <color indexed="81"/>
            <rFont val="Tahoma"/>
            <family val="2"/>
          </rPr>
          <t>Ingrese el mes</t>
        </r>
      </text>
    </comment>
    <comment ref="Z36" authorId="0" shapeId="0" xr:uid="{00000000-0006-0000-0000-000014000000}">
      <text>
        <r>
          <rPr>
            <sz val="8"/>
            <color indexed="81"/>
            <rFont val="Tahoma"/>
            <family val="2"/>
          </rPr>
          <t>Ingrese el año</t>
        </r>
      </text>
    </comment>
    <comment ref="D40" authorId="1" shapeId="0" xr:uid="{00000000-0006-0000-0000-000016000000}">
      <text>
        <r>
          <rPr>
            <sz val="8"/>
            <color indexed="81"/>
            <rFont val="Tahoma"/>
            <family val="2"/>
          </rPr>
          <t>Indicar el monto en números y letras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1" shapeId="0" xr:uid="{00000000-0006-0000-0000-000017000000}">
      <text>
        <r>
          <rPr>
            <sz val="8"/>
            <color indexed="81"/>
            <rFont val="Tahoma"/>
            <family val="2"/>
          </rPr>
          <t>Indicar el monto en números y letras</t>
        </r>
      </text>
    </comment>
    <comment ref="E44" authorId="1" shapeId="0" xr:uid="{4FDC036C-8E50-4E5B-A090-71AD47EAD849}">
      <text>
        <r>
          <rPr>
            <sz val="9"/>
            <color indexed="81"/>
            <rFont val="Tahoma"/>
            <family val="2"/>
          </rPr>
          <t>Si es una nueva emisión, seleccionar el tipo de carta fianza. Si es una renovación o  modificación, indicar el número de operación</t>
        </r>
      </text>
    </comment>
    <comment ref="E46" authorId="1" shapeId="0" xr:uid="{00000000-0006-0000-0000-000018000000}">
      <text>
        <r>
          <rPr>
            <b/>
            <sz val="8"/>
            <color indexed="81"/>
            <rFont val="Tahoma"/>
            <family val="2"/>
          </rPr>
          <t>Si es una nueva emisión, seleccionar el tipo de carta fianza. Si es una renovación o  modificación, indicar el número de operación</t>
        </r>
      </text>
    </comment>
    <comment ref="G48" authorId="2" shapeId="0" xr:uid="{C33844B0-7789-4621-B8F4-630389D755B9}">
      <text>
        <r>
          <rPr>
            <sz val="9"/>
            <color indexed="81"/>
            <rFont val="Tahoma"/>
            <family val="2"/>
          </rPr>
          <t>Solo si seleccionó Renovación o Modificación, indicar N° de la operación.</t>
        </r>
      </text>
    </comment>
    <comment ref="B52" authorId="1" shapeId="0" xr:uid="{00000000-0006-0000-0000-00001A000000}">
      <text>
        <r>
          <rPr>
            <sz val="8"/>
            <color indexed="81"/>
            <rFont val="Tahoma"/>
            <family val="2"/>
          </rPr>
          <t>En caso de tener un modelo especial, indicar "Modelo especial" y enviar el modelo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1" shapeId="0" xr:uid="{00000000-0006-0000-0000-00001B000000}">
      <text>
        <r>
          <rPr>
            <sz val="8"/>
            <color indexed="81"/>
            <rFont val="Tahoma"/>
            <family val="2"/>
          </rPr>
          <t>Considerar que las fianzas emitidas por el banco ya mantien las siguientes condiciones: solidaria, irrevocable, incondicional, indivisible, de realización automática y con renuncia expresa al beneficio de excusión.</t>
        </r>
      </text>
    </comment>
    <comment ref="V69" authorId="3" shapeId="0" xr:uid="{00000000-0006-0000-0000-00001C000000}">
      <text>
        <r>
          <rPr>
            <sz val="9"/>
            <color indexed="81"/>
            <rFont val="Tahoma"/>
            <family val="2"/>
          </rPr>
          <t>Indicar el número de su cuenta corriente.</t>
        </r>
      </text>
    </comment>
    <comment ref="B71" authorId="1" shapeId="0" xr:uid="{00000000-0006-0000-0000-00001D000000}">
      <text>
        <r>
          <rPr>
            <sz val="8"/>
            <color indexed="81"/>
            <rFont val="Tahoma"/>
            <family val="2"/>
          </rPr>
          <t xml:space="preserve">Indicar datos de lugar de recojo y nombre de la persona autorizada para el recojo.
</t>
        </r>
        <r>
          <rPr>
            <b/>
            <sz val="8"/>
            <color indexed="81"/>
            <rFont val="Tahoma"/>
            <family val="2"/>
          </rPr>
          <t xml:space="preserve">De no indicar al encargado del recojo, la persona que recoja la carta fianza tendrá que acercarse con una carta de la empresa.
</t>
        </r>
      </text>
    </comment>
  </commentList>
</comments>
</file>

<file path=xl/sharedStrings.xml><?xml version="1.0" encoding="utf-8"?>
<sst xmlns="http://schemas.openxmlformats.org/spreadsheetml/2006/main" count="1055" uniqueCount="639">
  <si>
    <t>Fecha</t>
  </si>
  <si>
    <t>Nro.Solicitud</t>
  </si>
  <si>
    <t>-</t>
  </si>
  <si>
    <t>Favor llenar</t>
  </si>
  <si>
    <t>Sirvanse emitir por</t>
  </si>
  <si>
    <t>nuestra</t>
  </si>
  <si>
    <t>cuenta una</t>
  </si>
  <si>
    <t>Carta Fianza</t>
  </si>
  <si>
    <t>RUC / DNI:</t>
  </si>
  <si>
    <t>Contacto:</t>
  </si>
  <si>
    <t>E-Mail:</t>
  </si>
  <si>
    <t>Razón Social:</t>
  </si>
  <si>
    <t>Dirección:</t>
  </si>
  <si>
    <t>Valido hasta:</t>
  </si>
  <si>
    <r>
      <t xml:space="preserve"> </t>
    </r>
    <r>
      <rPr>
        <sz val="11"/>
        <rFont val="Arial Narrow"/>
        <family val="2"/>
      </rPr>
      <t>días de la emisión</t>
    </r>
  </si>
  <si>
    <t>ó</t>
  </si>
  <si>
    <t>Fecha Fija:</t>
  </si>
  <si>
    <t>/</t>
  </si>
  <si>
    <t>NO</t>
  </si>
  <si>
    <t>Moneda:</t>
  </si>
  <si>
    <t>Importe:</t>
  </si>
  <si>
    <t>Fijo</t>
  </si>
  <si>
    <t>Propósito:</t>
  </si>
  <si>
    <t>Uniform Customs and Practice for Documentary Credits - UCP 600</t>
  </si>
  <si>
    <t>Ordenante/Solicitante</t>
  </si>
  <si>
    <t>_______________________________________________</t>
  </si>
  <si>
    <t>______________________________________________</t>
  </si>
  <si>
    <t>Firma y sello del cliente / representante autorizado</t>
  </si>
  <si>
    <t>+ ------------------------------------------------ PARA SER LLENADO POR SCOTIABANK PERU ------------------------------------------------ +</t>
  </si>
  <si>
    <t>APROBADO - AUTORIZADO (Firma y Sello)</t>
  </si>
  <si>
    <t>De Cumplimiento de Pago</t>
  </si>
  <si>
    <t>De Cumplimiento de Contrato</t>
  </si>
  <si>
    <t>- seleccionar -</t>
  </si>
  <si>
    <t>---- seleccionar ----</t>
  </si>
  <si>
    <t>------- seleccionar -------</t>
  </si>
  <si>
    <t>International StandBy Practices - ISP98</t>
  </si>
  <si>
    <t>Español</t>
  </si>
  <si>
    <t>mi</t>
  </si>
  <si>
    <t>Euros</t>
  </si>
  <si>
    <t>Uniform Rules for Demand Guarantees - URDG 758</t>
  </si>
  <si>
    <t>------ seleccionar ------</t>
  </si>
  <si>
    <t>SI</t>
  </si>
  <si>
    <t>(Opcional) DATOS DEL DEUDOR GARANTIZADO :</t>
  </si>
  <si>
    <t>DATOS DEL CLIENTE SOLICITANTE :</t>
  </si>
  <si>
    <t>DATOS DEL BENEFICIARIO :</t>
  </si>
  <si>
    <t>Ciudad/Prov.:</t>
  </si>
  <si>
    <t>Comisión (%) :</t>
  </si>
  <si>
    <t>%</t>
  </si>
  <si>
    <t>Moneda de la Cuenta de cargo :</t>
  </si>
  <si>
    <t>Forma de cobro :</t>
  </si>
  <si>
    <t>Cargo en la Cuenta Nro.:</t>
  </si>
  <si>
    <t>RM /
FdN /
GdP:</t>
  </si>
  <si>
    <t>Persona autorizada a recoger la Carta Fianza :</t>
  </si>
  <si>
    <t>respalda la obligación de pagar por mercancías y/o servicios en el caso de que éstas no hayan sido  pagadas por otros métodos.</t>
  </si>
  <si>
    <t>respalda la obligación de cumplir las condiciones establecidas en la licitación/oferta, en caso de que el contrato le sea adjudicado.</t>
  </si>
  <si>
    <t>respalda la obligación de pago de impuestos en el caso de que éstos no hayan sido  pagados por otros métodos.</t>
  </si>
  <si>
    <t>especifique tipo de obligación</t>
  </si>
  <si>
    <t>si seleccionó Renovación o Modificación, indicar N° de la operación</t>
  </si>
  <si>
    <t>respalda la obligación de pago de derechos de aduana en la importación de mercancías (o  en admisión/internamiento temporal) en el caso de que éstas no hayan sido pagadas por otros métodos (o  re-exportadas, de ser el caso).</t>
  </si>
  <si>
    <t>IG Code :</t>
  </si>
  <si>
    <t>Línea :</t>
  </si>
  <si>
    <t>Convenio Fax :</t>
  </si>
  <si>
    <t>COMISIONES :</t>
  </si>
  <si>
    <t>Periodos :</t>
  </si>
  <si>
    <t>% p.a.</t>
  </si>
  <si>
    <t>Formato / texto especial :</t>
  </si>
  <si>
    <t>Comentario Adicional :</t>
  </si>
  <si>
    <t>Pagaré :</t>
  </si>
  <si>
    <t>Contrato marco :</t>
  </si>
  <si>
    <t>incondicional,</t>
  </si>
  <si>
    <t>respalda el cumplimiento de pago de alquileres</t>
  </si>
  <si>
    <t>Departamento:</t>
  </si>
  <si>
    <t>Ancash</t>
  </si>
  <si>
    <t>Arequipa</t>
  </si>
  <si>
    <t>Cajamarca</t>
  </si>
  <si>
    <t>Cusco</t>
  </si>
  <si>
    <t>Huanuco</t>
  </si>
  <si>
    <t>Ica</t>
  </si>
  <si>
    <t>Junin</t>
  </si>
  <si>
    <t>La Libertad</t>
  </si>
  <si>
    <t>Lambayeque</t>
  </si>
  <si>
    <t>Lima</t>
  </si>
  <si>
    <t>Lima (Norte Chico)</t>
  </si>
  <si>
    <t>Loreto</t>
  </si>
  <si>
    <t>Moquegua</t>
  </si>
  <si>
    <t>Piura</t>
  </si>
  <si>
    <t>Puno</t>
  </si>
  <si>
    <t>San Martin</t>
  </si>
  <si>
    <t>Tacna</t>
  </si>
  <si>
    <t>Tumbes</t>
  </si>
  <si>
    <t>Ucayali</t>
  </si>
  <si>
    <t>Huaraz</t>
  </si>
  <si>
    <t>Santa</t>
  </si>
  <si>
    <t>Chincha</t>
  </si>
  <si>
    <t>Pisco</t>
  </si>
  <si>
    <t>Huancayo</t>
  </si>
  <si>
    <t>Trujillo</t>
  </si>
  <si>
    <t>Chiclayo</t>
  </si>
  <si>
    <t>Callao</t>
  </si>
  <si>
    <t>Barranca</t>
  </si>
  <si>
    <t>Cañete</t>
  </si>
  <si>
    <t>Huara</t>
  </si>
  <si>
    <t>Huaral</t>
  </si>
  <si>
    <t>Maynas</t>
  </si>
  <si>
    <t>Ilo</t>
  </si>
  <si>
    <t>Paita</t>
  </si>
  <si>
    <t>Sullana</t>
  </si>
  <si>
    <t>Talara</t>
  </si>
  <si>
    <t>San Roman</t>
  </si>
  <si>
    <t>Moyobamba</t>
  </si>
  <si>
    <t>Coronel Portillo</t>
  </si>
  <si>
    <t>Departamento</t>
  </si>
  <si>
    <t>Distrito</t>
  </si>
  <si>
    <t>Provincia</t>
  </si>
  <si>
    <t>Cayma</t>
  </si>
  <si>
    <t>Miraflores</t>
  </si>
  <si>
    <t>Paucarpata</t>
  </si>
  <si>
    <t>Ventanilla</t>
  </si>
  <si>
    <t>San Vicente de Cañete</t>
  </si>
  <si>
    <t>Jose Leonardo Ortiz</t>
  </si>
  <si>
    <t>Chincha Alta</t>
  </si>
  <si>
    <t>La Calleria</t>
  </si>
  <si>
    <t>El Tambo</t>
  </si>
  <si>
    <t>Huacho</t>
  </si>
  <si>
    <t>Ate-Vitarte</t>
  </si>
  <si>
    <t>Barranco</t>
  </si>
  <si>
    <t>Breña</t>
  </si>
  <si>
    <t>Chorrillos</t>
  </si>
  <si>
    <t>Comas</t>
  </si>
  <si>
    <t>Independencia</t>
  </si>
  <si>
    <t>Jesus Maria</t>
  </si>
  <si>
    <t>La Molina</t>
  </si>
  <si>
    <t>La Victoria</t>
  </si>
  <si>
    <t>Lima-Cercado</t>
  </si>
  <si>
    <t>Lince</t>
  </si>
  <si>
    <t>Los Olivos</t>
  </si>
  <si>
    <t>Lurin</t>
  </si>
  <si>
    <t>Magdalena</t>
  </si>
  <si>
    <t>Pueblo Libre</t>
  </si>
  <si>
    <t>Puente Piedra</t>
  </si>
  <si>
    <t>Rimac</t>
  </si>
  <si>
    <t>San Anita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</si>
  <si>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</si>
  <si>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</si>
  <si>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</si>
  <si>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</si>
  <si>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</si>
  <si>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</si>
  <si>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</si>
  <si>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Santiago de Surco</t>
  </si>
  <si>
    <t>Surquillo</t>
  </si>
  <si>
    <t>Villa el Salvador</t>
  </si>
  <si>
    <t>Villa Maria del Triunfo</t>
  </si>
  <si>
    <t>Belen</t>
  </si>
  <si>
    <t>Iquitos</t>
  </si>
  <si>
    <t>Castilla</t>
  </si>
  <si>
    <t>Tarapoto</t>
  </si>
  <si>
    <t>Juliaca</t>
  </si>
  <si>
    <t>Chimbote</t>
  </si>
  <si>
    <t>Pariñas</t>
  </si>
  <si>
    <t>Agencia</t>
  </si>
  <si>
    <t>Agencia:</t>
  </si>
  <si>
    <t>Distrito:</t>
  </si>
  <si>
    <t>AV. MERCADERES 410</t>
  </si>
  <si>
    <t>CALLE JACINTO IBAÑEZ ESQ. JUAN VIDAURRAZA 100</t>
  </si>
  <si>
    <t>CARRETERA CENTRAL KM. 7.5 (AV. HAYA DE LA TORRE S/N) CENTRO COMERCIAL PLAZA VITARTE LOCALES C-101 Y 104</t>
  </si>
  <si>
    <t>JR. JOSÉ GÁLVEZ NRO 430 ESQUINA CON AVENIDA PEDRO REYES BARBOZA</t>
  </si>
  <si>
    <t>AV. GRAU 422 (Ex. José María Eguren)</t>
  </si>
  <si>
    <t>JR. ARICA # 999 ESQ° CON JULIO C. ARANA</t>
  </si>
  <si>
    <t>AV.ALFONSO UGARTE 1286-1292</t>
  </si>
  <si>
    <t>AV. VENEZUELA 1270 1278</t>
  </si>
  <si>
    <t>JR.SOR MANUELA GIL N° 151, LOCALES LE-106, LE-107, LE-108 Y LE-109</t>
  </si>
  <si>
    <t xml:space="preserve">JR. AMAZONAS N° 750 - 1ER PISO </t>
  </si>
  <si>
    <t>ESQ.A. KING Y LIBERTAD S/N</t>
  </si>
  <si>
    <t>E. FAUCETT/ESQ. TOMAS  VALLE S/N LOCAL 101 A-102 A</t>
  </si>
  <si>
    <t>AV.OSCAR R. BENAVIDES 5751-5755</t>
  </si>
  <si>
    <t>AV. GUARDIA CHALACA     CDRA 1  S/N</t>
  </si>
  <si>
    <t>NESTOR GAMBETA 1265</t>
  </si>
  <si>
    <t>AV.PRINCIPAL MZ C3 LT18</t>
  </si>
  <si>
    <t>AV. ANDRES  A. CÁCERES ESQ° IRAZOLA, PIURA</t>
  </si>
  <si>
    <t>AV. SANCHEZ CERRO ESQ° PANAMERICANA NORTE</t>
  </si>
  <si>
    <t xml:space="preserve">AV GUARDIA CIVIL MZ H LT 2- PRIMER PISO, URBANIZACIÓN MIRAFLORES </t>
  </si>
  <si>
    <t>AV. CAYMA ESQ AV. DEL EJERCITO</t>
  </si>
  <si>
    <t>CENTRO COMERCIAL REAL PLAZA CHICLAYO, LOCAL CF-03 (AV. BOLOGNESI 1160)</t>
  </si>
  <si>
    <t>AV. BOLOGNESI 380</t>
  </si>
  <si>
    <t>AV. JOSE BALTA 625</t>
  </si>
  <si>
    <t>AV PEDRO RUIZ 961-965</t>
  </si>
  <si>
    <t>JUAN STACK 250 CHICLAYO</t>
  </si>
  <si>
    <t>JR.. BOLOGNESI 518-524-532</t>
  </si>
  <si>
    <t>PLAZA DE ARMAS 194</t>
  </si>
  <si>
    <t>AV. GUARDIA CIVIL 140-144</t>
  </si>
  <si>
    <t xml:space="preserve">MALECÓN DE LA RIVERA S/N (CLUB REGATAS) </t>
  </si>
  <si>
    <t>PZA. LIMA SUR, LOCALES CF-14, CF-15, CF-16. PROLONGACIÓN PASEO DE LA REPÚBLICA S/N.  URB MATELLINI.</t>
  </si>
  <si>
    <t xml:space="preserve">AV. PROLONG. PASEO DE LA REPÚBLICA S/N, CENTRO COMERCIAL PLAZA LIMA SUR - CF 2 Y CF 03, URB. MATELLINI </t>
  </si>
  <si>
    <t>AV. BELAUNDE OESTE N° 467</t>
  </si>
  <si>
    <t>AV. TUPAC AMARU 1009</t>
  </si>
  <si>
    <t>CALLE MARURI 315</t>
  </si>
  <si>
    <t>AV.DE LA CULTURA 2107</t>
  </si>
  <si>
    <t>AV. MARISCAL CASTILLA 1610</t>
  </si>
  <si>
    <t xml:space="preserve">AV. 28 DE JULIO Nº 296, ESQUINA CON JR. JOSÉ AUSEJO SALAS  Nº  102 </t>
  </si>
  <si>
    <t>C. C. REAL PLAZA HUANCAYO, UBICADO EN: AV. FERROCARRIL ESQUINA CON LA AV. GIRALDEZ - LOCAL LS-05 – HUANCAYO</t>
  </si>
  <si>
    <t>CALLE REAL 750</t>
  </si>
  <si>
    <t>JR. 28 DE JULIO N° 1016-1018</t>
  </si>
  <si>
    <t>AV. SOLAR N° 373</t>
  </si>
  <si>
    <t>JR. JOSÉ DE SUCRE 760-766</t>
  </si>
  <si>
    <t>AV. BOLIVAR 160</t>
  </si>
  <si>
    <t>JR. ABTAO 509</t>
  </si>
  <si>
    <t>AV. ALFREDO MENDIOLA 3698, LOCALES 10 Y 11 - VALLE DE LA PIEDRA LISA - CENTRO COMERCIAL MEGA PLAZA CONO NORTE</t>
  </si>
  <si>
    <t>CALLE PRÓSPERO 278-282</t>
  </si>
  <si>
    <t>JR. SANCHEZ CERRO 2141</t>
  </si>
  <si>
    <t>AV.GRAL GARZÓN 1431</t>
  </si>
  <si>
    <t>REPÚBLICA DOMINICANA NO. 250</t>
  </si>
  <si>
    <t>AV. PABLO BERMUDEZ 239</t>
  </si>
  <si>
    <t>C.C. SAN FELIPE TIENDAS 17-18-19-35</t>
  </si>
  <si>
    <t>AV. EL DORADO NRO.1105 URB. FRANCISCO BOLOGNESI</t>
  </si>
  <si>
    <t xml:space="preserve">JR. MARIANO NUÑEZ # 117 - 121 - 125 - 129 LOCAL N°2 </t>
  </si>
  <si>
    <t>JR. RAYMONDI N° 466 – 468</t>
  </si>
  <si>
    <t>AV. JAVIER PRADO ESTE N° 6230</t>
  </si>
  <si>
    <t xml:space="preserve">AV. UNIVERSIDAD 1810 LOCAL 7                                      </t>
  </si>
  <si>
    <t>CL TAHITI 145 (EX CALLE 5)</t>
  </si>
  <si>
    <t>LOS DAMASCOS LT33 MZ"B"</t>
  </si>
  <si>
    <t>AV. RAÚL FERRERO REBAGLIATI NO. 1045, URB. EL REMANSO DE LA MOLINA, II ETAPA</t>
  </si>
  <si>
    <t>AV. REPÚBLICA DE PANAMÁ N° 2457 – 2461 URB. SANTA CATALINA</t>
  </si>
  <si>
    <t>AV.BAUSATE Y MEZA 1628</t>
  </si>
  <si>
    <t>JR. HUMBOLDT NO. 1673, TIENDA B</t>
  </si>
  <si>
    <t>AV. IQUITOS 398 ESQ.28 DE JULIO</t>
  </si>
  <si>
    <t xml:space="preserve">AV. MÉXICO 885-887-881 </t>
  </si>
  <si>
    <t>AV. NICOLÁS ARRIOLA 306</t>
  </si>
  <si>
    <t>JR. CAMANÁ NOS. 623 - 627, LOCALES 7 Y 3</t>
  </si>
  <si>
    <t>AV.28 DE JULIO 623</t>
  </si>
  <si>
    <t>JR. UCAYALI 750</t>
  </si>
  <si>
    <t>JR. CARABAYA N° 543</t>
  </si>
  <si>
    <t>AV. NACIONES UNIDAS 1549</t>
  </si>
  <si>
    <t>JR. ANTONIO MIRÓ QUESADA NO. 217</t>
  </si>
  <si>
    <t>AV. AREQUIPA 2097</t>
  </si>
  <si>
    <t>AV.ANTUNEZ DE MAYOLO 1243</t>
  </si>
  <si>
    <t>PANAMERICANA SUR KM. 26.5</t>
  </si>
  <si>
    <t>AV. TEODORO ROOSEVELT, MZ. E, SUB LOTE 06 - URB. LAS VIRREYNAS</t>
  </si>
  <si>
    <t>JR. ENRIQUE LLOSA 320-324 (Ex Bolognesi)</t>
  </si>
  <si>
    <t>AV. ANGAMOS OESTE 291</t>
  </si>
  <si>
    <t>CALLE ARIAS SCHREIBER 153</t>
  </si>
  <si>
    <t>AV. COMANDANTE ESPINAR NOS. 809 - 815</t>
  </si>
  <si>
    <t>AV. DIAGONAL 176</t>
  </si>
  <si>
    <t>AV. 28 DE JULIO NO. 873</t>
  </si>
  <si>
    <t>AV. JOSÉ A. LARCO NO. 1301, LOCAL 03 COMPLEJO MARRIOT</t>
  </si>
  <si>
    <t>AV.LARCO 642</t>
  </si>
  <si>
    <t>AV. LARCO 1119</t>
  </si>
  <si>
    <t>CRUCE DE LAS AVENIDAS MARISCAL CASTILLA 535 Y TENIENTE FERRÉ, URB. MIRAFLORES</t>
  </si>
  <si>
    <t>AV.PARDO 697</t>
  </si>
  <si>
    <t>AV. BENAVIDES 1420 Y REP.DE PANAMA</t>
  </si>
  <si>
    <t>JR. ALONSO DE ALVARADO N° 866-868, SECTOR ZARAGOZA</t>
  </si>
  <si>
    <t>JR. JUNIN 435</t>
  </si>
  <si>
    <t>AV. MARISCAL CASTILLA 265</t>
  </si>
  <si>
    <t>AV. JESÚS ESQ° INTERNACIONAL, AREQUIPA</t>
  </si>
  <si>
    <t>CALLE INDEPENDENCIA N° 101 CON ESQUINA PEREZ FIGUEROA - PISCO</t>
  </si>
  <si>
    <t>JR. LIBERTAD 825 - 835</t>
  </si>
  <si>
    <t>AV. BRASIL 2570</t>
  </si>
  <si>
    <t>AV. SUCRE 658 - 660</t>
  </si>
  <si>
    <t>LOTE 6 MZ. C, CON FRENTE A LA UTOPISTA LIMA-ANCON, URBANIZACION SANTO DOMINGO</t>
  </si>
  <si>
    <t>ESQ. JR. LIMA Y JR. DEUSTUA N° 458 - PORTAL DE LA PLAZA DE ARMAS</t>
  </si>
  <si>
    <t>JR.TOMAS MOYA 401</t>
  </si>
  <si>
    <t xml:space="preserve">AV. TUPAC AMARU CUADRA 16 - ESQ. CON CALLE 18 ENERO LOCAL # 1104 </t>
  </si>
  <si>
    <t>LA COLONIAL 101 ESQ.AV.ALCÁZAR</t>
  </si>
  <si>
    <t>ESQ.NICOLÁS AYLLÓN  Y FCO. BOLOGNESI LOC. 1, 2</t>
  </si>
  <si>
    <t>AV. NICOLAS AYLLON Y FRANCISCO BOLOGNESI 290 CENTRO BANCARIO SANTA ANITA, LOCAL 14</t>
  </si>
  <si>
    <t>AV LA CULTURA 701 KM 3.5</t>
  </si>
  <si>
    <t>AV. AVIACIÓN NO. 2627</t>
  </si>
  <si>
    <t xml:space="preserve">AV.AVIACIÓN  3594 </t>
  </si>
  <si>
    <t>CALLE MORELLI 161-165</t>
  </si>
  <si>
    <t>AV. AVIACION 2889 SAN BORJA</t>
  </si>
  <si>
    <t>AV. SAN BORJA NORTE N° 1002</t>
  </si>
  <si>
    <t>AV.CAMINO REAL 390 NIVEL B INT. 43-46</t>
  </si>
  <si>
    <t>AV.CONQUISTADORES 1098</t>
  </si>
  <si>
    <t>AV.CANAVAL Y MOREYRA 282</t>
  </si>
  <si>
    <t>AV. DOS DE MAYO 1510-1550</t>
  </si>
  <si>
    <t>CAMINO REAL NO. 815</t>
  </si>
  <si>
    <t>MIGUEL DASSO 250</t>
  </si>
  <si>
    <t xml:space="preserve">DEAN VALDIVIA 485-495 ESQ. AV. PASEO DE LA REPÚBLICA </t>
  </si>
  <si>
    <t>AV. PETIT THOUARS 3890</t>
  </si>
  <si>
    <t>AV. GENERAL FELIPE SANTIAGO SALAVERRY NOS. 3150 - 3160, URB ORRANTIA DEL MAR</t>
  </si>
  <si>
    <t>AV.DIONISIO DERTEANO 102</t>
  </si>
  <si>
    <t>AV. CANTOGRANDE MZ. H. LOTE 21, URB. CANTO GRANDE</t>
  </si>
  <si>
    <t>AV.GRAN CHIMÚ 999</t>
  </si>
  <si>
    <t>AV. GRAN CHIMÚ NO. 648, URB ZÁRATE</t>
  </si>
  <si>
    <t>AV. PRÓCERES DE LA INDEPENDENCIA 1651</t>
  </si>
  <si>
    <t>AV. PROCERES DE LA INDEPENDENCIA 5010-5018 UNIDAD INMOVILIRAIA # 1 GRUPO RESIDENCIA "J" BARRIO 2</t>
  </si>
  <si>
    <t xml:space="preserve">C.C. OPEN PLAZA ATOCONGO LOCAL N° 34  / AV. CIRCUNVALACIÓN 1801 - SAN JUAN DE MIRAFLORES  </t>
  </si>
  <si>
    <t xml:space="preserve">AV. SAN JUAN 1186 </t>
  </si>
  <si>
    <t>AV.CANADA 3461 3471</t>
  </si>
  <si>
    <t>LOTE N°2 CON FRENTE A LA AUTOPISTA LIMA-ANCON, AV. ALFREDO MENDIOLA N° 7038 - 7042, FUNDO SANTA LUZMILA</t>
  </si>
  <si>
    <t>ALFREDO MENDIOLA N° 1898 A – 1898 B</t>
  </si>
  <si>
    <t>AV.PERÚ 3460</t>
  </si>
  <si>
    <t>AV. LA MARINA NO. 2695, URB. MARANGA</t>
  </si>
  <si>
    <t>CALLE  MANTARO S/N  LOCAL V-13 MZ F.3 LOTE 7N  URB PANDO.SEXTA ETAPA SAN  MIGUEL</t>
  </si>
  <si>
    <t>JR. DOS DE MAYO NRO.500</t>
  </si>
  <si>
    <t>AV.PROLOG.JAVIER PRADO ESTE 449</t>
  </si>
  <si>
    <t xml:space="preserve">AV. CAMINOS DEL INCA 1236 – 1250 - 1262  MZ. 13  LT.11  URB. ALBORADA </t>
  </si>
  <si>
    <t xml:space="preserve">CALLE MONTE ROSA 152                                                          </t>
  </si>
  <si>
    <t>AV. EL POLO NOS. 671 - 675 - 679, URB. EL DERBY</t>
  </si>
  <si>
    <t>AV.JAVIER PRADO ESTE S/N</t>
  </si>
  <si>
    <t>CDRA. 54 DE LA AV. BENAVIDES</t>
  </si>
  <si>
    <t>AV.NUEVA TOMAS MARSANO 2891</t>
  </si>
  <si>
    <t>AV. AVIACIÓN 4843, SURCO</t>
  </si>
  <si>
    <t>PROLONG.BENAVIDES 5190</t>
  </si>
  <si>
    <t>AV. ALFREDO BENAVIDES NOS. 5157 - 5153, URB LAS GARDENIAS</t>
  </si>
  <si>
    <t>AV. SAN MARTIN N° 814-1</t>
  </si>
  <si>
    <t>AV.REPÚBLICA DE PANAMÁ 4876</t>
  </si>
  <si>
    <t>AV TOMAS MARSANO 397 397A</t>
  </si>
  <si>
    <t>AV CORONEL MENDOZA 1458</t>
  </si>
  <si>
    <t>AV. SAN MARTÍN 476</t>
  </si>
  <si>
    <t>JR. RAMÍREZ HURTADO Nº 203-209-215 ESQUINA CON JR. MIGUEL GRAU Nº 126</t>
  </si>
  <si>
    <t>CENTRO COMERCIAL REAL PLAZA TRUJILLO, TIENDA B-06 (AV. CESAR VALLEJO OESTE N° 1345, URBANIZACION REAL PLAZA)</t>
  </si>
  <si>
    <t>AV. AMERICA OESTE N° 750, LOCALES 1154 Y 1156, URBANIZACION EL INGENIERO</t>
  </si>
  <si>
    <t>MZ. J LT 1 # 1096 - URB. VISTA HERMOZA</t>
  </si>
  <si>
    <t>AV. CESAR VALLEJO 289 URB.PALERMO</t>
  </si>
  <si>
    <t>JR. FRANCISCO PIZARRO N° 699</t>
  </si>
  <si>
    <t>JR. FRANCISCO PIZARRO 314</t>
  </si>
  <si>
    <t>CALLE BOLOGNESI NRO 109 URB. CENTRO URBANO</t>
  </si>
  <si>
    <t>CARRETERA VENTANILLA KM.25</t>
  </si>
  <si>
    <t>MZ. K LOTE 5 PARCELA 2 AV. JAVIER VELASCO Y JR. ARTESANO  C.B. V.E.S.</t>
  </si>
  <si>
    <t>AV. VILLA MARIA DEL TRIUNFO MZ. H1  LT. 17</t>
  </si>
  <si>
    <t>COMUNICACIÓN / ENTREGA DE LA CARTA FIANZA</t>
  </si>
  <si>
    <t>Dirección</t>
  </si>
  <si>
    <t>Prov.:</t>
  </si>
  <si>
    <t>bt</t>
  </si>
  <si>
    <t>Adelanto de Dinero/Materiales</t>
  </si>
  <si>
    <t>ok</t>
  </si>
  <si>
    <t>Licitación</t>
  </si>
  <si>
    <t>respalda la obligación de buen uso o devolución de un pago o anticipo hecho en efectivo por el Beneficiario.</t>
  </si>
  <si>
    <t>respalda la obligación de buen uso o devolución de un pago o anticipo hecho en materiales por el Beneficiario.</t>
  </si>
  <si>
    <t>respalda la obligación de cumplimiento de un contrato de obra civil</t>
  </si>
  <si>
    <t>respalda el fiel cumplimiento de un contrato público o privado o acción determinada</t>
  </si>
  <si>
    <t>Soles</t>
  </si>
  <si>
    <r>
      <t xml:space="preserve">respalda la extensión o ampliación del plazo de validez/fecha de vencimiento y/o el incremento del monto de la obligación emitida, habiéndo sido previamente aceptada por el beneficiario. </t>
    </r>
    <r>
      <rPr>
        <b/>
        <sz val="10"/>
        <rFont val="Arial"/>
        <family val="2"/>
      </rPr>
      <t>Indicar N° de la operación.</t>
    </r>
  </si>
  <si>
    <r>
      <t xml:space="preserve">respalda la enmienda de textos en la obligación emitida, habiéndo sido previamente aceptada por el beneficiario. </t>
    </r>
    <r>
      <rPr>
        <b/>
        <sz val="10"/>
        <rFont val="Arial"/>
        <family val="2"/>
      </rPr>
      <t>Indicar N° de la operación.</t>
    </r>
  </si>
  <si>
    <r>
      <t xml:space="preserve">BT </t>
    </r>
    <r>
      <rPr>
        <b/>
        <sz val="9"/>
        <rFont val="Arial"/>
        <family val="2"/>
      </rPr>
      <t>Beneficiario</t>
    </r>
  </si>
  <si>
    <t xml:space="preserve">Comisión
</t>
  </si>
  <si>
    <t xml:space="preserve">DECLARACION Y FIRMAS: MUESTRA CONFORMIDAD DEL CLIENTE POR  SOLICITUD Nº </t>
  </si>
  <si>
    <t>DNI N°</t>
  </si>
  <si>
    <t>U.S. $</t>
  </si>
  <si>
    <t>Importe(en letras):</t>
  </si>
  <si>
    <r>
      <t xml:space="preserve">BT </t>
    </r>
    <r>
      <rPr>
        <b/>
        <sz val="9"/>
        <rFont val="Arial"/>
        <family val="2"/>
      </rPr>
      <t>Solicitante</t>
    </r>
  </si>
  <si>
    <t>Miraflores(Arequipa)</t>
  </si>
  <si>
    <t>Lima (Sur Chico)</t>
  </si>
  <si>
    <t>Madre De Dios</t>
  </si>
  <si>
    <t>Pasco</t>
  </si>
  <si>
    <t>Jaen</t>
  </si>
  <si>
    <t>Chanchamayo</t>
  </si>
  <si>
    <t>Yauli</t>
  </si>
  <si>
    <t>Marical Nieto</t>
  </si>
  <si>
    <t>Cerro Colorado</t>
  </si>
  <si>
    <t>Yanahuara</t>
  </si>
  <si>
    <t>Yarinacocha</t>
  </si>
  <si>
    <t>San Jeronimo</t>
  </si>
  <si>
    <t>Chaupimarca</t>
  </si>
  <si>
    <t>AGENCIA EL AVELINO</t>
  </si>
  <si>
    <t>AVENIDA DANIEL ALCIDES CARRIÓN 931 DISTRITO JOSE LUIS BUSTAMANTE Y RIVERO</t>
  </si>
  <si>
    <t>AGENCIA MERCADERES</t>
  </si>
  <si>
    <t>AGENCIA PARQUE INDUSTRIAL</t>
  </si>
  <si>
    <t>AGENCIA ATE</t>
  </si>
  <si>
    <t>AGENCIA CERES</t>
  </si>
  <si>
    <t>CARRETERA CENTRAL MZ E LTE 22, URB. CERES - ATE (URB. LOS ANGELES)</t>
  </si>
  <si>
    <t>AGENCIA BARRANCA</t>
  </si>
  <si>
    <t>AGENCIA BARRANCO</t>
  </si>
  <si>
    <t>AGENCIA BELEN</t>
  </si>
  <si>
    <t>AGENCIA ALFONSO UGARTE</t>
  </si>
  <si>
    <t>AGENCIA VENEZUELA</t>
  </si>
  <si>
    <t>AGENCIA C.C. EL QUINDE CAJAMARCA</t>
  </si>
  <si>
    <t>AGENCIA CAJAMARCA</t>
  </si>
  <si>
    <t>AGENCIA C.A. COMERCIAL</t>
  </si>
  <si>
    <t>AGENCIA CALLAO</t>
  </si>
  <si>
    <t>AGENCIA COLONIAL 1</t>
  </si>
  <si>
    <t>AGENCIA ESP. ADUANA MAR. CALLAO</t>
  </si>
  <si>
    <t>AGENCIA ESP. PETROPERU</t>
  </si>
  <si>
    <t>AGENCIA MINKA</t>
  </si>
  <si>
    <t>AV.ARGENTINA 3093 L.400</t>
  </si>
  <si>
    <t>AGENCIA VENTANILLA</t>
  </si>
  <si>
    <t>AGENCIA C.C. OPEN PLAZA PIURA</t>
  </si>
  <si>
    <t>AGENCIA C.C. REAL PLZ PIURA</t>
  </si>
  <si>
    <t>AGENCIA MIRAFLORES - PIURA</t>
  </si>
  <si>
    <t>AGENCIA CAYMA</t>
  </si>
  <si>
    <t>AGENCIA C.C. AREQUIPA CENTER</t>
  </si>
  <si>
    <t xml:space="preserve">Av. Aviación 602 local 1088 C.C Arequipa Center </t>
  </si>
  <si>
    <t>AGENCIA LA MERCED</t>
  </si>
  <si>
    <t>JIRON JUNIN 354</t>
  </si>
  <si>
    <t>AGENCIA CERRO DE PASCO</t>
  </si>
  <si>
    <t>AV.CIRCUNVALACION 160-1</t>
  </si>
  <si>
    <t>AGENCIA C.C. REAL PLZ CHICLAYO</t>
  </si>
  <si>
    <t>AGENCIA CHICLAYO</t>
  </si>
  <si>
    <t>AGENCIA JOSE BALTA</t>
  </si>
  <si>
    <t>AGENCIA MCDO MODELO CHICLAYO</t>
  </si>
  <si>
    <t>AGENCIA METRO SANTA ELENA</t>
  </si>
  <si>
    <t>AGENCIA CHIMBOTE</t>
  </si>
  <si>
    <t>AGENCIA NUEVO CHIMBOTE</t>
  </si>
  <si>
    <t>AV.PACIFICO 452 N.CHIMBOTE</t>
  </si>
  <si>
    <t>AGENCIA C.C. MEGA PLAZA CHINCHA</t>
  </si>
  <si>
    <t>Mariscal Benavides 1224  (Centro Comercial Mega Plaza)</t>
  </si>
  <si>
    <t>AGENCIA CHINCHA</t>
  </si>
  <si>
    <t>AGENCIA C.C. PLZ. LIMA SUR - CHORRILLOS 1</t>
  </si>
  <si>
    <t>AGENCIA C.C. PLZ. LIMA SUR - CHORRILLOS 2</t>
  </si>
  <si>
    <t>AGENCIA CHORRILLOS</t>
  </si>
  <si>
    <t>AGENCIA ESP. REGATAS LIMA</t>
  </si>
  <si>
    <t>AGENCIA MEGA PLAZA EXPRESS VILLA</t>
  </si>
  <si>
    <t>Av. Alameda Sur Esquina con San Marco - Local "L-218"</t>
  </si>
  <si>
    <t>AGENCIA BELAUNDE</t>
  </si>
  <si>
    <t>AGENCIA COMAS</t>
  </si>
  <si>
    <t>AGENCIA CUZCO</t>
  </si>
  <si>
    <t>AGENCIA ESP. MONEY EXCHANGE CUSCO</t>
  </si>
  <si>
    <t>El Portal de Carnes N° 236</t>
  </si>
  <si>
    <t>AGENCIA LA CULTURA CUSCO</t>
  </si>
  <si>
    <t>AGENCIA EL TAMBO HUANCAYO</t>
  </si>
  <si>
    <t>AGENCIA HUACHO</t>
  </si>
  <si>
    <t>AGENCIA C.C. REAL PLZ HUANCAYO</t>
  </si>
  <si>
    <t>AGENCIA HUANCAYO</t>
  </si>
  <si>
    <t>AGENCIA C.C. REAL PLAZA HUANUCO</t>
  </si>
  <si>
    <t>Jr. Independencia – cuadra 16-17 Local B-03 8 (Centro Comercial Real Plaza) Huánuco</t>
  </si>
  <si>
    <t>AGENCIA HUANUCO</t>
  </si>
  <si>
    <t>AGENCIA HUARAL</t>
  </si>
  <si>
    <t>AGENCIA HUARAZ</t>
  </si>
  <si>
    <t>AGENCIA EL QUINDE ICA</t>
  </si>
  <si>
    <t>AV.LOS MAESTROS 206 LT.A7</t>
  </si>
  <si>
    <t>AGENCIA ICA</t>
  </si>
  <si>
    <t>AGENCIA ILO</t>
  </si>
  <si>
    <t>AGENCIA C.C. MEGA PLAZA 1</t>
  </si>
  <si>
    <t>AGENCIA MULTICENTER</t>
  </si>
  <si>
    <t>AV.CARLOS IZAGUIRRE N.275</t>
  </si>
  <si>
    <t>AGENCIA IQUITOS</t>
  </si>
  <si>
    <t>AGENCIA JAEN</t>
  </si>
  <si>
    <t xml:space="preserve">Av. Alfonso Villanueva Pinillos N°191 </t>
  </si>
  <si>
    <t>AGENCIA ESP. UNIV. PACIFICO</t>
  </si>
  <si>
    <t>AGENCIA JESUS MARIA 1</t>
  </si>
  <si>
    <t>AGENCIA JESUS MARIA 2</t>
  </si>
  <si>
    <t>AGENCIA PABLO BERMUDEZ</t>
  </si>
  <si>
    <t>AGENCIA REAL PLAZA SALAVERRY</t>
  </si>
  <si>
    <t>CC.REAL PLAZA SALAVERRY</t>
  </si>
  <si>
    <t>AGENCIA SAN FELIPE</t>
  </si>
  <si>
    <t>AGENCIA MOSHOQUEQUE</t>
  </si>
  <si>
    <t>AGENCIA JULIACA</t>
  </si>
  <si>
    <t>AGENCIA PUCALLPA</t>
  </si>
  <si>
    <t>AGENCIA ESP. IBM</t>
  </si>
  <si>
    <t>AGENCIA LA FONTANA</t>
  </si>
  <si>
    <t>AV. LA MOLINA 1172 URB. LA FONTANA</t>
  </si>
  <si>
    <t>AGENCIA LA MOLINA</t>
  </si>
  <si>
    <t>AGENCIA LA PLANICIE</t>
  </si>
  <si>
    <t>AGENCIA LOS DAMASCO</t>
  </si>
  <si>
    <t>AGENCIA RAUL FERRERO</t>
  </si>
  <si>
    <t>AGENCIA ESP. GLORIA</t>
  </si>
  <si>
    <t>AGENCIA GAMARRA 1</t>
  </si>
  <si>
    <t>AGENCIA GAMARRA 2</t>
  </si>
  <si>
    <t>AGENCIA GAMARRA 3</t>
  </si>
  <si>
    <t>JR LUIS GARIBALDI 897</t>
  </si>
  <si>
    <t>AGENCIA LA VICTORIA</t>
  </si>
  <si>
    <t>AGENCIA MEXICO</t>
  </si>
  <si>
    <t>AGENCIA NICOLAS ARRIOLA</t>
  </si>
  <si>
    <t>AGENCIA BOLSA DE VALORES</t>
  </si>
  <si>
    <t>AGENCIA CAMANA</t>
  </si>
  <si>
    <t>AGENCIA CAMPO DE MARTE</t>
  </si>
  <si>
    <t>AGENCIA CAPON</t>
  </si>
  <si>
    <t>AGENCIA CENTRO CIVICO</t>
  </si>
  <si>
    <t>Av. Paseo de la Republica 170 LC 6 y 7</t>
  </si>
  <si>
    <t>AGENCIA CENTRO HISTORICO</t>
  </si>
  <si>
    <t>AGENCIA CHACRA RIOS</t>
  </si>
  <si>
    <t xml:space="preserve">AGENCIA LAS MALVINAS </t>
  </si>
  <si>
    <t>AV. ARGENTINA 646 650</t>
  </si>
  <si>
    <t>AGENCIA LINCE</t>
  </si>
  <si>
    <t>AGENCIA TOURING CLUB</t>
  </si>
  <si>
    <t>AV CESAR VALLEJO 611-619</t>
  </si>
  <si>
    <t>AGENCIA ANTUNEZ DE MAYOLO</t>
  </si>
  <si>
    <t>AGENCIA EL NARANJAL</t>
  </si>
  <si>
    <t>AV.NARANJAL 1485</t>
  </si>
  <si>
    <t>AGENCIA LOS OLIVOS</t>
  </si>
  <si>
    <t>AGENCIA ESP. CONCHAN</t>
  </si>
  <si>
    <t>AGENCIA LURIN</t>
  </si>
  <si>
    <t>AGENCIA PTO MALDONADO</t>
  </si>
  <si>
    <t>AV.LEON VELARDE 4A1-4A2</t>
  </si>
  <si>
    <t>AGENCIA MAGDALENA</t>
  </si>
  <si>
    <t>AGENCIA ANGAMOS</t>
  </si>
  <si>
    <t>AGENCIA C.C. AURORA 1</t>
  </si>
  <si>
    <t>AGENCIA COMANDANTE ESPINAR</t>
  </si>
  <si>
    <t>AGENCIA DIAGONAL</t>
  </si>
  <si>
    <t>AGENCIA ESP. MAPFRE</t>
  </si>
  <si>
    <t>AGENCIA ESP. MARRIOT</t>
  </si>
  <si>
    <t>AGENCIA LARCO 1</t>
  </si>
  <si>
    <t>AGENCIA MIRAFLORES</t>
  </si>
  <si>
    <t>AGENCIA PARDO</t>
  </si>
  <si>
    <t>AGENCIA REPUBLICA DE PANAMA</t>
  </si>
  <si>
    <t>AGENCIA MOQUEGUA</t>
  </si>
  <si>
    <t>CALLE LAMBAYEQUE 151</t>
  </si>
  <si>
    <t>AGENCIA MOYOBAMBA</t>
  </si>
  <si>
    <t>AGENCIA PAITA</t>
  </si>
  <si>
    <t>AGENCIA TALARA</t>
  </si>
  <si>
    <t>AGENCIA C.C. MALL PLAZA AREQUIPA</t>
  </si>
  <si>
    <t>AGENCIA PISCO</t>
  </si>
  <si>
    <t>AGENCIA PIURA</t>
  </si>
  <si>
    <t>AGENCIA BRASIL</t>
  </si>
  <si>
    <t>AGENCIA SUCRE</t>
  </si>
  <si>
    <t>AGENCIA PUENTE DE PIEDRA</t>
  </si>
  <si>
    <t>AGENCIA PUNO</t>
  </si>
  <si>
    <t>AGENCIA C.C. METRO UNI</t>
  </si>
  <si>
    <t>AGENCIA CAQUETA</t>
  </si>
  <si>
    <t>AGENCIA RIMAC</t>
  </si>
  <si>
    <t>AGENCIA C.B. STA. ANITA 1</t>
  </si>
  <si>
    <t>AGENCIA C.B. STA. ANITA 2</t>
  </si>
  <si>
    <t>AGENCIA MERCADO SANTA ANITA</t>
  </si>
  <si>
    <t>AGENCIA AVIACION</t>
  </si>
  <si>
    <t>AGENCIA C.C. SAN BORJA</t>
  </si>
  <si>
    <t>AGENCIA COLISEO DIBOS</t>
  </si>
  <si>
    <t>AGENCIA FRAY LUIS DE LEON</t>
  </si>
  <si>
    <t>AGENCIA SAN BORJA NORTE</t>
  </si>
  <si>
    <t>AGENCIA BASADRE</t>
  </si>
  <si>
    <t>AV BASADRE 225</t>
  </si>
  <si>
    <t>AGENCIA C.C. CAMINO REAL</t>
  </si>
  <si>
    <t>AGENCIA CONQUISTADORES</t>
  </si>
  <si>
    <t>AGENCIA CORPAC</t>
  </si>
  <si>
    <t>AGENCIA DOS DE MAYO 1</t>
  </si>
  <si>
    <t>AGENCIA EL GOLF - SAN ISIDRO</t>
  </si>
  <si>
    <t>AGENCIA MIGUEL DASSO</t>
  </si>
  <si>
    <t>AGENCIA PASEO DE LA REPUBLICA S. I.</t>
  </si>
  <si>
    <t>AGENCIA PETIT THOUARS</t>
  </si>
  <si>
    <t>AGENCIA SALAVERRY</t>
  </si>
  <si>
    <t>AGENCIA SAN ISIDRO</t>
  </si>
  <si>
    <t>AGENCIA LARAPA</t>
  </si>
  <si>
    <t>PROLONGACIÓN AV. LA CULTURA C-13 SAN SEBASTIÁN – CUSCO</t>
  </si>
  <si>
    <t>AGENCIA CANTO GRANDE</t>
  </si>
  <si>
    <t>AGENCIA CHIMU 1</t>
  </si>
  <si>
    <t>AGENCIA CHIMU 2</t>
  </si>
  <si>
    <t>AGENCIA LAS FLORES</t>
  </si>
  <si>
    <t>AGENCIA MARISCAL CACERES</t>
  </si>
  <si>
    <t>AGENCIA C.C. OPEN PLZ. ATOCONGO</t>
  </si>
  <si>
    <t>AGENCIA SAN JUAN DE MIRAFLORES</t>
  </si>
  <si>
    <t>AGENCIA SAN LUIS</t>
  </si>
  <si>
    <t>AGENCIA STRIP CENTER EL PINO</t>
  </si>
  <si>
    <t>Circunvalación N° 1905 - Local N° 101 - Primer Piso Urb. Industrial Residencial el Pino</t>
  </si>
  <si>
    <t>AGENCIA C. B. FIORI</t>
  </si>
  <si>
    <t>AGENCIA C.C. REAL PLZ PRO</t>
  </si>
  <si>
    <t>AGENCIA SAN MARTIN DE PORRES</t>
  </si>
  <si>
    <t>AGENCIA ESP. BAZAR LA MARINA</t>
  </si>
  <si>
    <t>AV. VENEZUELA CDRA. 34 - S/N (DIRECCIÓN: DE BIENESTAR DE LA MARINA DE GUERRA DEL PERÚ - BAZAR NAVAL STAND 32 Y 33</t>
  </si>
  <si>
    <t>AGENCIA LA MARINA 2</t>
  </si>
  <si>
    <t>AGENCIA MARANGA</t>
  </si>
  <si>
    <t>AGENCIA PLAZA SAN MIGUEL</t>
  </si>
  <si>
    <t>AGENCIA CAÑETE</t>
  </si>
  <si>
    <t>AGENCIA C.C. JOCKEY PLAZA 1</t>
  </si>
  <si>
    <t>AV. JAVIER PRADO CUADRA 41 CC JOCKEY PLAZA C.F (CENTRO FINANCIERO B16)</t>
  </si>
  <si>
    <t>AGENCIA CAMACHO</t>
  </si>
  <si>
    <t>AGENCIA CAMINOS DEL INCA</t>
  </si>
  <si>
    <t>AGENCIA CHACARILLA 1</t>
  </si>
  <si>
    <t>AGENCIA CHACARILLA 2</t>
  </si>
  <si>
    <t>AV. CAMINOS DEL INCA N° 331 CC SANTA MARÍA</t>
  </si>
  <si>
    <t>AGENCIA EL POLO 2</t>
  </si>
  <si>
    <t>AGENCIA ESP. UNIV. RICARDO PALMA</t>
  </si>
  <si>
    <t>AGENCIA HIGUERETA</t>
  </si>
  <si>
    <t>AGENCIA LAS GARDENIAS 1</t>
  </si>
  <si>
    <t>AGENCIA LAS GARDENIAS 2</t>
  </si>
  <si>
    <t>AGENCIA MONTERRICO</t>
  </si>
  <si>
    <t>AV.LA ENCALADA 880</t>
  </si>
  <si>
    <t>AGENCIA UNIV. DE LIMA</t>
  </si>
  <si>
    <t>AGENCIA VALLE DEL SUR</t>
  </si>
  <si>
    <t>AGENCIA REAL PLAZA SULLANA</t>
  </si>
  <si>
    <t>ZONA INDUSTRIAL MUNIC.02</t>
  </si>
  <si>
    <t>AGENCIA SULLANA</t>
  </si>
  <si>
    <t>AGENCIA SURQUILLO</t>
  </si>
  <si>
    <t>AGENCIA TOMAS MARSANO</t>
  </si>
  <si>
    <t>AGENCIA CORONEL MENDOZA</t>
  </si>
  <si>
    <t>AGENCIA TACNA</t>
  </si>
  <si>
    <t>AGENCIA TARAPOTO</t>
  </si>
  <si>
    <t>AGENCIA C.C. MALL PLZ TRUJILLO</t>
  </si>
  <si>
    <t>AGENCIA C.C. REAL PLZ TRUJILLO</t>
  </si>
  <si>
    <t>AGENCIA LAS QUINTANAS</t>
  </si>
  <si>
    <t>AV AMERICA NORTE 2400</t>
  </si>
  <si>
    <t>AGENCIA METRO OVALO PAPAL</t>
  </si>
  <si>
    <t>AGENCIA PALERMO</t>
  </si>
  <si>
    <t>AGENCIA PIZARRO</t>
  </si>
  <si>
    <t>AGENCIA TRUJILLO</t>
  </si>
  <si>
    <t>AGENCIA TUMBES</t>
  </si>
  <si>
    <t>AGENCIA ESP. LA PAMPILLA</t>
  </si>
  <si>
    <t>AGENCIA VILLA EL SALVADOR</t>
  </si>
  <si>
    <t>AGENCIA VILLA MARIA DEL TRIUNFO</t>
  </si>
  <si>
    <t>AGENCIA OPEN PLAZA PUCALLPA</t>
  </si>
  <si>
    <t>AV.CENTENARIO 2086 LC.B2</t>
  </si>
  <si>
    <t>AGENCIA MINERA CHINALCO</t>
  </si>
  <si>
    <t>AV.PRINCIPAL MZ.L2 LT.15</t>
  </si>
  <si>
    <t>AGENCIA MIRAFLORES - AREQUIPA</t>
  </si>
  <si>
    <t>Apurimac</t>
  </si>
  <si>
    <t>Abancay</t>
  </si>
  <si>
    <t>Tarma</t>
  </si>
  <si>
    <t>El Agustino</t>
  </si>
  <si>
    <t>AGENCIA ABANCAY</t>
  </si>
  <si>
    <t>JR LIMA 218</t>
  </si>
  <si>
    <t>AGENCIA EL AGUSTINO</t>
  </si>
  <si>
    <t>AV. RIVA AGUERO MZ L L 13</t>
  </si>
  <si>
    <t>AV. ANTUNEZ DE MAYOLO 820 – LOS OLIVOS</t>
  </si>
  <si>
    <t>AGENCIA TARMA</t>
  </si>
  <si>
    <t>AV CASTILLA 101</t>
  </si>
  <si>
    <t>AGENCIA VILLA MARIA DEL TRIUNFO 2</t>
  </si>
  <si>
    <t>AV LIMA # 710</t>
  </si>
  <si>
    <t>AGENCIA ESPECIAL SAN MARTIN DE PORRES</t>
  </si>
  <si>
    <t>AV.LAS CALANDRIAS 1509</t>
  </si>
  <si>
    <t>AGENCIA ESP. EJERCITO PERUANO</t>
  </si>
  <si>
    <t>AV BOULEVARD PENTAGONITO</t>
  </si>
  <si>
    <t>AV. LA MARINA ESQ. CALLE MONSEÑOR LUIS LITUMA MZ.E 1-3 LOTE 10 URB.PANDO</t>
  </si>
  <si>
    <t>solidaria, irrevocable</t>
  </si>
  <si>
    <t>indivisible, de realización automática y</t>
  </si>
  <si>
    <t xml:space="preserve">con renuncia expresa al beneficio de excusión, bajo términos y condiciones establecidos en el contrato marco suscrito y con los siguientes datos: </t>
  </si>
  <si>
    <t>Cierre de Minas</t>
  </si>
  <si>
    <t>Alquileres</t>
  </si>
  <si>
    <t>De pago de Derechos de Aduana</t>
  </si>
  <si>
    <t>De Internamiento Temporal y Admisión Temporal</t>
  </si>
  <si>
    <t>De pago a proveedores de productos/servicios</t>
  </si>
  <si>
    <t>Fondo de garantía</t>
  </si>
  <si>
    <t>Impugnación de licitación</t>
  </si>
  <si>
    <t xml:space="preserve">De procesos Judiciales y/o Arbitraje </t>
  </si>
  <si>
    <t>De Pago de multas/impuestos/tasas ante Municipalidades/Organismos Reguladores/ SUNAT</t>
  </si>
  <si>
    <t>De Adelanto</t>
  </si>
  <si>
    <t>De Presentación a Licitación</t>
  </si>
  <si>
    <t>De Seriedad de Oferta</t>
  </si>
  <si>
    <t>De Diferencial de Precios</t>
  </si>
  <si>
    <t>Buena Ejecución de Obras</t>
  </si>
  <si>
    <t>Operadores de Comercio Exterior</t>
  </si>
  <si>
    <t>De Entrega de bienes inmuebles terminados, debidamente inscritos en los RRPP</t>
  </si>
  <si>
    <t>De Devolución de Impuestos IGV/ Drawback</t>
  </si>
  <si>
    <t>Renovación</t>
  </si>
  <si>
    <t>Modificación</t>
  </si>
  <si>
    <t>SEDE CÓRPAC</t>
  </si>
  <si>
    <t>AV. CANAVAL Y MOREYRA 522 - PISO 11</t>
  </si>
  <si>
    <t>Servicios Wholesale Banking y Servicios Banca Empresa &amp; Pyme</t>
  </si>
  <si>
    <t>N° Carta Fianza:</t>
  </si>
  <si>
    <t>Solicitud</t>
  </si>
  <si>
    <t>Emisión</t>
  </si>
  <si>
    <t>Telef. Fijo:</t>
  </si>
  <si>
    <t>Fax/Cel:</t>
  </si>
  <si>
    <r>
      <t xml:space="preserve">BT </t>
    </r>
    <r>
      <rPr>
        <b/>
        <sz val="9"/>
        <rFont val="Arial"/>
        <family val="2"/>
      </rPr>
      <t>Deudor Garantizado</t>
    </r>
  </si>
  <si>
    <t>Declaro conocer el tarifario actualizado que se encuentra disponible en: www.scotiabank.com.pe, y acepto las condiciones ofrecidas por el Banco al momento de la firma de la presente solicitud.</t>
  </si>
  <si>
    <t>Envío de copia escaneada previa a entrega de la Fianza</t>
  </si>
  <si>
    <t>Envío de versión preliminar</t>
  </si>
  <si>
    <t>**De requerir los siguientes servicios, marque con X:</t>
  </si>
  <si>
    <t>**Este servicio tiene una comisión que se indica en el tarifario 110 Servicios Transversales a Productos que se encuentra a su disposicìòn en la web del banco.</t>
  </si>
  <si>
    <t>*Tener en cuenta que para el uso del formato S.2321, los firmantes deben tener limites autorizados para cubrir el importe de la sumatoria total de fianzas</t>
  </si>
  <si>
    <t>*En caso de ser más de 1 fianza a emitir/renovar, el cliente podrá Anexar el siguiente formulario: Solicitud Masiva de carta fianza S.2321”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</si>
</sst>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dd/mm/yy;@"/>
    <numFmt numFmtId="166" formatCode="yymmdd"/>
    <numFmt numFmtId="167" formatCode="0.00_ ;[Red]\-0.00\ "/>
  </numFmts>
  <fonts count="3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b/>
      <sz val="9"/>
      <color indexed="9"/>
      <name val="Arial Narrow"/>
      <family val="2"/>
    </font>
    <font>
      <b/>
      <sz val="11"/>
      <name val="Arial Narrow"/>
      <family val="2"/>
    </font>
    <font>
      <sz val="8"/>
      <color indexed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color indexed="9"/>
      <name val="Arial Narrow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2" fillId="0" borderId="1" xfId="0" quotePrefix="1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1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quotePrefix="1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24" fillId="0" borderId="0" xfId="0" applyNumberFormat="1" applyFont="1" applyAlignment="1" applyProtection="1">
      <alignment vertical="center"/>
      <protection locked="0"/>
    </xf>
    <xf numFmtId="0" fontId="1" fillId="0" borderId="0" xfId="0" quotePrefix="1" applyFont="1" applyAlignment="1">
      <alignment vertical="center"/>
    </xf>
    <xf numFmtId="49" fontId="6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 applyProtection="1">
      <alignment vertical="center"/>
      <protection locked="0"/>
    </xf>
    <xf numFmtId="0" fontId="31" fillId="0" borderId="0" xfId="0" applyFont="1" applyAlignment="1">
      <alignment horizontal="left" vertical="center" indent="1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vertical="top" wrapText="1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20" fillId="0" borderId="19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4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49" fontId="24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24" fillId="0" borderId="7" xfId="0" applyNumberFormat="1" applyFont="1" applyBorder="1" applyAlignment="1" applyProtection="1">
      <alignment horizontal="justify" vertical="center"/>
      <protection locked="0"/>
    </xf>
    <xf numFmtId="0" fontId="12" fillId="0" borderId="0" xfId="0" applyFont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49" fontId="18" fillId="0" borderId="4" xfId="0" applyNumberFormat="1" applyFont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center"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9" fontId="3" fillId="5" borderId="6" xfId="0" quotePrefix="1" applyNumberFormat="1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49" fontId="5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/>
    </xf>
    <xf numFmtId="0" fontId="1" fillId="7" borderId="9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left" wrapText="1"/>
    </xf>
    <xf numFmtId="0" fontId="1" fillId="7" borderId="0" xfId="0" applyFont="1" applyFill="1" applyAlignment="1">
      <alignment horizontal="left" wrapText="1"/>
    </xf>
    <xf numFmtId="0" fontId="1" fillId="7" borderId="12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49" fontId="24" fillId="0" borderId="4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24" fillId="0" borderId="4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4" fontId="24" fillId="0" borderId="4" xfId="1" applyNumberFormat="1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5" borderId="10" xfId="0" applyNumberFormat="1" applyFont="1" applyFill="1" applyBorder="1" applyAlignment="1">
      <alignment horizontal="left" vertical="center" wrapText="1"/>
    </xf>
    <xf numFmtId="49" fontId="5" fillId="5" borderId="4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49" fontId="32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/>
    </xf>
    <xf numFmtId="167" fontId="24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 wrapText="1"/>
    </xf>
    <xf numFmtId="49" fontId="2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0" borderId="5" xfId="0" applyNumberFormat="1" applyFont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 applyProtection="1">
      <alignment horizontal="center" vertical="center"/>
      <protection locked="0"/>
    </xf>
    <xf numFmtId="49" fontId="16" fillId="5" borderId="9" xfId="0" applyNumberFormat="1" applyFont="1" applyFill="1" applyBorder="1" applyAlignment="1">
      <alignment horizontal="center" vertical="center" wrapText="1"/>
    </xf>
    <xf numFmtId="49" fontId="16" fillId="5" borderId="2" xfId="0" applyNumberFormat="1" applyFont="1" applyFill="1" applyBorder="1" applyAlignment="1">
      <alignment horizontal="center" vertical="center" wrapText="1"/>
    </xf>
    <xf numFmtId="49" fontId="16" fillId="5" borderId="3" xfId="0" applyNumberFormat="1" applyFont="1" applyFill="1" applyBorder="1" applyAlignment="1">
      <alignment horizontal="center" vertical="center" wrapText="1"/>
    </xf>
    <xf numFmtId="49" fontId="16" fillId="5" borderId="11" xfId="0" applyNumberFormat="1" applyFont="1" applyFill="1" applyBorder="1" applyAlignment="1">
      <alignment horizontal="center" vertical="center" wrapText="1"/>
    </xf>
    <xf numFmtId="49" fontId="16" fillId="5" borderId="0" xfId="0" applyNumberFormat="1" applyFont="1" applyFill="1" applyAlignment="1">
      <alignment horizontal="center" vertical="center" wrapText="1"/>
    </xf>
    <xf numFmtId="49" fontId="16" fillId="5" borderId="12" xfId="0" applyNumberFormat="1" applyFont="1" applyFill="1" applyBorder="1" applyAlignment="1">
      <alignment horizontal="center" vertical="center" wrapText="1"/>
    </xf>
    <xf numFmtId="49" fontId="16" fillId="5" borderId="10" xfId="0" applyNumberFormat="1" applyFont="1" applyFill="1" applyBorder="1" applyAlignment="1">
      <alignment horizontal="center" vertical="center" wrapText="1"/>
    </xf>
    <xf numFmtId="49" fontId="16" fillId="5" borderId="4" xfId="0" applyNumberFormat="1" applyFont="1" applyFill="1" applyBorder="1" applyAlignment="1">
      <alignment horizontal="center" vertical="center" wrapText="1"/>
    </xf>
    <xf numFmtId="49" fontId="16" fillId="5" borderId="5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8" borderId="0" xfId="0" applyFont="1" applyFill="1" applyAlignment="1">
      <alignment horizontal="left" vertical="center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/>
    </xf>
    <xf numFmtId="0" fontId="19" fillId="6" borderId="0" xfId="0" applyFont="1" applyFill="1" applyAlignment="1">
      <alignment horizontal="center" vertical="center" wrapText="1"/>
    </xf>
    <xf numFmtId="165" fontId="20" fillId="0" borderId="21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 applyProtection="1">
      <alignment horizontal="justify" vertical="center"/>
      <protection locked="0"/>
    </xf>
    <xf numFmtId="49" fontId="33" fillId="0" borderId="4" xfId="0" applyNumberFormat="1" applyFont="1" applyBorder="1" applyAlignment="1" applyProtection="1">
      <alignment horizontal="left" vertical="center" wrapText="1"/>
      <protection locked="0"/>
    </xf>
    <xf numFmtId="49" fontId="33" fillId="0" borderId="4" xfId="0" applyNumberFormat="1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33" fillId="0" borderId="4" xfId="0" applyNumberFormat="1" applyFont="1" applyBorder="1" applyAlignment="1" applyProtection="1">
      <alignment vertical="center"/>
      <protection locked="0"/>
    </xf>
    <xf numFmtId="49" fontId="33" fillId="0" borderId="15" xfId="0" applyNumberFormat="1" applyFont="1" applyBorder="1" applyAlignment="1" applyProtection="1">
      <alignment horizontal="center" vertical="center"/>
      <protection locked="0"/>
    </xf>
    <xf numFmtId="49" fontId="33" fillId="0" borderId="1" xfId="0" applyNumberFormat="1" applyFont="1" applyBorder="1" applyAlignment="1" applyProtection="1">
      <alignment horizontal="center" vertical="center"/>
      <protection locked="0"/>
    </xf>
    <xf numFmtId="49" fontId="33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33" fillId="0" borderId="4" xfId="0" applyNumberFormat="1" applyFont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8" borderId="0" xfId="0" applyFont="1" applyFill="1" applyAlignment="1">
      <alignment horizontal="justify" vertical="center"/>
    </xf>
    <xf numFmtId="0" fontId="0" fillId="8" borderId="0" xfId="0" applyFill="1" applyAlignment="1">
      <alignment horizontal="justify" vertical="center"/>
    </xf>
    <xf numFmtId="0" fontId="34" fillId="0" borderId="0" xfId="0" applyFont="1" applyAlignment="1">
      <alignment vertical="top" wrapText="1"/>
    </xf>
    <xf numFmtId="0" fontId="28" fillId="0" borderId="0" xfId="0" applyFont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7">
    <dxf>
      <font>
        <u val="none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u val="none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b val="0"/>
        <i val="0"/>
        <strike val="0"/>
        <color theme="0"/>
      </font>
      <numFmt numFmtId="30" formatCode="@"/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lor theme="0"/>
      </font>
      <numFmt numFmtId="30" formatCode="@"/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1</xdr:col>
      <xdr:colOff>38100</xdr:colOff>
      <xdr:row>64</xdr:row>
      <xdr:rowOff>152401</xdr:rowOff>
    </xdr:to>
    <xdr:sp macro="" textlink="">
      <xdr:nvSpPr>
        <xdr:cNvPr id="1987" name="Text Box 6">
          <a:extLst>
            <a:ext uri="{FF2B5EF4-FFF2-40B4-BE49-F238E27FC236}">
              <a16:creationId xmlns:a16="http://schemas.microsoft.com/office/drawing/2014/main" id="{E1925DF0-C6CF-4ED1-B1C1-32892DB327F7}"/>
            </a:ext>
          </a:extLst>
        </xdr:cNvPr>
        <xdr:cNvSpPr txBox="1">
          <a:spLocks noChangeArrowheads="1"/>
        </xdr:cNvSpPr>
      </xdr:nvSpPr>
      <xdr:spPr bwMode="auto">
        <a:xfrm>
          <a:off x="0" y="808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88" name="Rectangle 7">
          <a:extLst>
            <a:ext uri="{FF2B5EF4-FFF2-40B4-BE49-F238E27FC236}">
              <a16:creationId xmlns:a16="http://schemas.microsoft.com/office/drawing/2014/main" id="{A959D232-BBD3-4A28-B412-6247E9E81C2C}"/>
            </a:ext>
          </a:extLst>
        </xdr:cNvPr>
        <xdr:cNvSpPr>
          <a:spLocks noChangeArrowheads="1"/>
        </xdr:cNvSpPr>
      </xdr:nvSpPr>
      <xdr:spPr bwMode="auto">
        <a:xfrm>
          <a:off x="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</xdr:colOff>
      <xdr:row>0</xdr:row>
      <xdr:rowOff>0</xdr:rowOff>
    </xdr:from>
    <xdr:to>
      <xdr:col>8</xdr:col>
      <xdr:colOff>93210</xdr:colOff>
      <xdr:row>2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D160A2-F12A-4C45-850E-13F3C66E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1633538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W346"/>
  <sheetViews>
    <sheetView showGridLines="0" tabSelected="1" zoomScale="115" zoomScaleNormal="115" zoomScaleSheetLayoutView="90" workbookViewId="0">
      <selection activeCell="AE73" sqref="AE73:AL73"/>
    </sheetView>
  </sheetViews>
  <sheetFormatPr defaultColWidth="11.453125" defaultRowHeight="12.5" x14ac:dyDescent="0.25"/>
  <cols>
    <col min="1" max="1" width="0.54296875" style="4" customWidth="1"/>
    <col min="2" max="2" width="4.1796875" style="4" customWidth="1"/>
    <col min="3" max="3" width="3.453125" style="4" customWidth="1"/>
    <col min="4" max="4" width="3.1796875" style="4" customWidth="1"/>
    <col min="5" max="7" width="2.81640625" style="4" customWidth="1"/>
    <col min="8" max="8" width="4" style="4" customWidth="1"/>
    <col min="9" max="9" width="3.1796875" style="4" customWidth="1"/>
    <col min="10" max="10" width="3" style="4" customWidth="1"/>
    <col min="11" max="11" width="5.54296875" style="4" customWidth="1"/>
    <col min="12" max="12" width="3.81640625" style="4" customWidth="1"/>
    <col min="13" max="13" width="3.54296875" style="4" customWidth="1"/>
    <col min="14" max="14" width="4.54296875" style="4" customWidth="1"/>
    <col min="15" max="15" width="3.453125" style="4" customWidth="1"/>
    <col min="16" max="16" width="3.1796875" style="4" customWidth="1"/>
    <col min="17" max="19" width="2.81640625" style="4" customWidth="1"/>
    <col min="20" max="20" width="3.1796875" style="4" customWidth="1"/>
    <col min="21" max="21" width="2.81640625" style="4" customWidth="1"/>
    <col min="22" max="22" width="2.453125" style="4" customWidth="1"/>
    <col min="23" max="23" width="3.81640625" style="4" customWidth="1"/>
    <col min="24" max="25" width="2.81640625" style="4" customWidth="1"/>
    <col min="26" max="26" width="3" style="4" customWidth="1"/>
    <col min="27" max="29" width="2.81640625" style="4" customWidth="1"/>
    <col min="30" max="30" width="6.453125" style="4" customWidth="1"/>
    <col min="31" max="31" width="6.1796875" style="4" customWidth="1"/>
    <col min="32" max="32" width="3.1796875" style="4" customWidth="1"/>
    <col min="33" max="33" width="3.453125" style="4" customWidth="1"/>
    <col min="34" max="34" width="2.81640625" style="4" customWidth="1"/>
    <col min="35" max="35" width="3.1796875" style="4" customWidth="1"/>
    <col min="36" max="37" width="2.81640625" style="4" customWidth="1"/>
    <col min="38" max="38" width="2.1796875" style="4" customWidth="1"/>
    <col min="39" max="39" width="0.81640625" style="4" customWidth="1"/>
    <col min="40" max="40" width="1.1796875" style="11" customWidth="1"/>
    <col min="41" max="41" width="2.81640625" style="4" customWidth="1"/>
    <col min="42" max="42" width="11.1796875" style="4" customWidth="1"/>
    <col min="43" max="43" width="10.453125" style="4" customWidth="1"/>
    <col min="44" max="44" width="10.54296875" style="4" customWidth="1"/>
    <col min="45" max="49" width="11.453125" style="4" customWidth="1"/>
    <col min="50" max="50" width="12.81640625" style="4" customWidth="1"/>
    <col min="51" max="51" width="16.1796875" style="4" customWidth="1"/>
    <col min="52" max="52" width="57.1796875" style="4" customWidth="1"/>
    <col min="53" max="53" width="16.54296875" style="4" customWidth="1"/>
    <col min="54" max="54" width="19" style="4" customWidth="1"/>
    <col min="55" max="55" width="16.1796875" style="4" customWidth="1"/>
    <col min="56" max="56" width="22" style="4" customWidth="1"/>
    <col min="57" max="57" width="29" style="4" customWidth="1"/>
    <col min="58" max="64" width="11.453125" style="4" customWidth="1"/>
    <col min="65" max="65" width="21" style="4" customWidth="1"/>
    <col min="66" max="66" width="27.1796875" style="4" customWidth="1"/>
    <col min="67" max="255" width="11.453125" style="4" customWidth="1"/>
    <col min="256" max="16384" width="11.453125" style="4"/>
  </cols>
  <sheetData>
    <row r="1" spans="1:44" ht="14.5" thickBot="1" x14ac:dyDescent="0.3">
      <c r="A1" s="2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156" t="s">
        <v>0</v>
      </c>
      <c r="AF1" s="156"/>
      <c r="AG1" s="156"/>
      <c r="AH1" s="157" t="s">
        <v>1</v>
      </c>
      <c r="AI1" s="157"/>
      <c r="AJ1" s="157"/>
      <c r="AK1" s="157"/>
      <c r="AL1" s="157"/>
      <c r="AM1" s="2"/>
      <c r="AN1" s="3"/>
      <c r="AO1" s="2"/>
      <c r="AR1" s="5"/>
    </row>
    <row r="2" spans="1:44" ht="14.5" thickBot="1" x14ac:dyDescent="0.3">
      <c r="A2" s="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158"/>
      <c r="AE2" s="159">
        <f ca="1">TODAY()</f>
        <v>45393</v>
      </c>
      <c r="AF2" s="160"/>
      <c r="AG2" s="6" t="s">
        <v>2</v>
      </c>
      <c r="AH2" s="162"/>
      <c r="AI2" s="163"/>
      <c r="AJ2" s="163"/>
      <c r="AK2" s="163"/>
      <c r="AL2" s="164"/>
      <c r="AM2" s="2"/>
      <c r="AN2" s="3"/>
      <c r="AO2" s="2"/>
      <c r="AP2" s="7"/>
      <c r="AR2" s="5"/>
    </row>
    <row r="3" spans="1:44" ht="14.25" customHeight="1" x14ac:dyDescent="0.25">
      <c r="A3" s="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168" t="s">
        <v>3</v>
      </c>
      <c r="AI3" s="168"/>
      <c r="AJ3" s="168"/>
      <c r="AK3" s="168"/>
      <c r="AL3" s="168"/>
      <c r="AM3" s="2"/>
      <c r="AN3" s="3"/>
      <c r="AO3" s="2"/>
    </row>
    <row r="4" spans="1:44" ht="12" customHeight="1" x14ac:dyDescent="0.25">
      <c r="A4" s="2"/>
      <c r="B4" s="169" t="str">
        <f>"SOLICITUD DE   "&amp;UPPER($M$6)&amp;"   - Anexo 1"</f>
        <v>SOLICITUD DE   CARTA FIANZA   - Anexo 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2"/>
      <c r="AN4" s="3"/>
      <c r="AO4" s="2"/>
    </row>
    <row r="5" spans="1:44" ht="4" customHeight="1" x14ac:dyDescent="0.25">
      <c r="A5" s="2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2"/>
      <c r="AN5" s="3"/>
      <c r="AO5" s="2"/>
    </row>
    <row r="6" spans="1:44" x14ac:dyDescent="0.25">
      <c r="A6" s="2"/>
      <c r="B6" s="71" t="s">
        <v>4</v>
      </c>
      <c r="C6" s="71"/>
      <c r="D6" s="71"/>
      <c r="E6" s="71"/>
      <c r="F6" s="71"/>
      <c r="G6" s="71"/>
      <c r="H6" s="174" t="s">
        <v>5</v>
      </c>
      <c r="I6" s="174"/>
      <c r="J6" s="71" t="s">
        <v>6</v>
      </c>
      <c r="K6" s="71"/>
      <c r="L6" s="71"/>
      <c r="M6" s="170" t="s">
        <v>7</v>
      </c>
      <c r="N6" s="170"/>
      <c r="O6" s="170"/>
      <c r="P6" s="170"/>
      <c r="Q6" s="71" t="s">
        <v>601</v>
      </c>
      <c r="R6" s="71"/>
      <c r="S6" s="71"/>
      <c r="T6" s="71"/>
      <c r="U6" s="71"/>
      <c r="V6" s="71"/>
      <c r="W6" s="71"/>
      <c r="X6" s="170" t="s">
        <v>69</v>
      </c>
      <c r="Y6" s="170"/>
      <c r="Z6" s="170"/>
      <c r="AA6" s="170"/>
      <c r="AB6" s="170"/>
      <c r="AC6" s="71" t="s">
        <v>602</v>
      </c>
      <c r="AD6" s="71"/>
      <c r="AE6" s="71"/>
      <c r="AF6" s="71"/>
      <c r="AG6" s="71"/>
      <c r="AH6" s="71"/>
      <c r="AI6" s="71"/>
      <c r="AJ6" s="71"/>
      <c r="AK6" s="71"/>
      <c r="AL6" s="71"/>
      <c r="AM6" s="8"/>
      <c r="AN6" s="3"/>
      <c r="AO6" s="2"/>
    </row>
    <row r="7" spans="1:44" x14ac:dyDescent="0.25">
      <c r="A7" s="2"/>
      <c r="B7" s="71" t="s">
        <v>603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8"/>
      <c r="AN7" s="3"/>
      <c r="AO7" s="2"/>
    </row>
    <row r="8" spans="1:44" ht="4" customHeight="1" x14ac:dyDescent="0.25">
      <c r="A8" s="2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8"/>
      <c r="AN8" s="3"/>
      <c r="AO8" s="2"/>
    </row>
    <row r="9" spans="1:44" ht="15" customHeight="1" x14ac:dyDescent="0.25">
      <c r="A9" s="2"/>
      <c r="B9" s="52" t="s">
        <v>43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"/>
      <c r="AN9" s="3"/>
      <c r="AO9" s="2"/>
    </row>
    <row r="10" spans="1:44" ht="4" customHeight="1" x14ac:dyDescent="0.25">
      <c r="A10" s="2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2"/>
      <c r="AN10" s="3"/>
      <c r="AO10" s="2"/>
    </row>
    <row r="11" spans="1:44" ht="15.75" customHeight="1" x14ac:dyDescent="0.25">
      <c r="A11" s="2"/>
      <c r="B11" s="85" t="s">
        <v>8</v>
      </c>
      <c r="C11" s="85"/>
      <c r="D11" s="85"/>
      <c r="E11" s="85"/>
      <c r="F11" s="161"/>
      <c r="G11" s="161"/>
      <c r="H11" s="161"/>
      <c r="I11" s="161"/>
      <c r="J11" s="161"/>
      <c r="K11" s="161"/>
      <c r="L11" s="23"/>
      <c r="M11" s="78" t="s">
        <v>11</v>
      </c>
      <c r="N11" s="78"/>
      <c r="O11" s="78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2"/>
      <c r="AN11" s="3"/>
      <c r="AO11" s="2"/>
    </row>
    <row r="12" spans="1:44" ht="4" customHeight="1" x14ac:dyDescent="0.25">
      <c r="A12" s="2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2"/>
      <c r="AN12" s="3"/>
      <c r="AO12" s="2"/>
    </row>
    <row r="13" spans="1:44" ht="15.75" customHeight="1" x14ac:dyDescent="0.25">
      <c r="A13" s="2"/>
      <c r="B13" s="104" t="s">
        <v>12</v>
      </c>
      <c r="C13" s="104"/>
      <c r="D13" s="104"/>
      <c r="E13" s="104"/>
      <c r="F13" s="15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2"/>
      <c r="AN13" s="3"/>
      <c r="AO13" s="2"/>
    </row>
    <row r="14" spans="1:44" ht="4" customHeight="1" x14ac:dyDescent="0.25">
      <c r="A14" s="2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2"/>
      <c r="AN14" s="3"/>
      <c r="AO14" s="2"/>
    </row>
    <row r="15" spans="1:44" ht="15.75" customHeight="1" x14ac:dyDescent="0.25">
      <c r="A15" s="2"/>
      <c r="B15" s="104" t="s">
        <v>45</v>
      </c>
      <c r="C15" s="104"/>
      <c r="D15" s="104"/>
      <c r="E15" s="104"/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2"/>
      <c r="T15" s="104" t="s">
        <v>10</v>
      </c>
      <c r="U15" s="104"/>
      <c r="V15" s="104"/>
      <c r="W15" s="154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2"/>
      <c r="AN15" s="3"/>
      <c r="AO15" s="2"/>
    </row>
    <row r="16" spans="1:44" ht="4" customHeight="1" x14ac:dyDescent="0.25">
      <c r="A16" s="2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2"/>
      <c r="AN16" s="3"/>
      <c r="AO16" s="2"/>
    </row>
    <row r="17" spans="1:41" ht="15.75" customHeight="1" x14ac:dyDescent="0.25">
      <c r="A17" s="2"/>
      <c r="B17" s="104" t="s">
        <v>9</v>
      </c>
      <c r="C17" s="104"/>
      <c r="D17" s="104"/>
      <c r="E17" s="104"/>
      <c r="F17" s="154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2"/>
      <c r="T17" s="78" t="s">
        <v>629</v>
      </c>
      <c r="U17" s="78"/>
      <c r="V17" s="78"/>
      <c r="W17" s="154"/>
      <c r="X17" s="155"/>
      <c r="Y17" s="155"/>
      <c r="Z17" s="155"/>
      <c r="AA17" s="155"/>
      <c r="AB17" s="155"/>
      <c r="AC17" s="155"/>
      <c r="AD17" s="30" t="s">
        <v>630</v>
      </c>
      <c r="AE17" s="154"/>
      <c r="AF17" s="155"/>
      <c r="AG17" s="155"/>
      <c r="AH17" s="155"/>
      <c r="AI17" s="155"/>
      <c r="AJ17" s="155"/>
      <c r="AK17" s="155"/>
      <c r="AL17" s="155"/>
      <c r="AM17" s="2"/>
      <c r="AN17" s="3"/>
      <c r="AO17" s="2"/>
    </row>
    <row r="18" spans="1:41" ht="4" customHeight="1" x14ac:dyDescent="0.25">
      <c r="A18" s="2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2"/>
      <c r="AN18" s="3"/>
      <c r="AO18" s="2"/>
    </row>
    <row r="19" spans="1:41" ht="14.25" customHeight="1" x14ac:dyDescent="0.25">
      <c r="A19" s="2"/>
      <c r="B19" s="52" t="s">
        <v>44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"/>
      <c r="AN19" s="3"/>
      <c r="AO19" s="2"/>
    </row>
    <row r="20" spans="1:41" ht="4" customHeight="1" x14ac:dyDescent="0.25">
      <c r="A20" s="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2"/>
      <c r="AN20" s="3"/>
      <c r="AO20" s="2"/>
    </row>
    <row r="21" spans="1:41" ht="15.75" customHeight="1" x14ac:dyDescent="0.25">
      <c r="A21" s="2"/>
      <c r="B21" s="85" t="s">
        <v>8</v>
      </c>
      <c r="C21" s="85"/>
      <c r="D21" s="85"/>
      <c r="E21" s="85"/>
      <c r="F21" s="161"/>
      <c r="G21" s="161"/>
      <c r="H21" s="161"/>
      <c r="I21" s="161"/>
      <c r="J21" s="161"/>
      <c r="K21" s="161"/>
      <c r="L21" s="23"/>
      <c r="M21" s="78" t="s">
        <v>11</v>
      </c>
      <c r="N21" s="78"/>
      <c r="O21" s="78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2"/>
      <c r="AN21" s="3"/>
      <c r="AO21" s="2"/>
    </row>
    <row r="22" spans="1:41" ht="4" customHeight="1" x14ac:dyDescent="0.25">
      <c r="A22" s="2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2"/>
      <c r="AN22" s="3"/>
      <c r="AO22" s="2"/>
    </row>
    <row r="23" spans="1:41" ht="15.75" customHeight="1" x14ac:dyDescent="0.25">
      <c r="A23" s="2"/>
      <c r="B23" s="104" t="s">
        <v>12</v>
      </c>
      <c r="C23" s="104"/>
      <c r="D23" s="104"/>
      <c r="E23" s="104"/>
      <c r="F23" s="15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2"/>
      <c r="AN23" s="3"/>
      <c r="AO23" s="2"/>
    </row>
    <row r="24" spans="1:41" ht="4" customHeight="1" x14ac:dyDescent="0.25">
      <c r="A24" s="2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2"/>
      <c r="AN24" s="3"/>
      <c r="AO24" s="2"/>
    </row>
    <row r="25" spans="1:41" ht="15.75" customHeight="1" x14ac:dyDescent="0.25">
      <c r="A25" s="2"/>
      <c r="B25" s="104" t="s">
        <v>45</v>
      </c>
      <c r="C25" s="104"/>
      <c r="D25" s="104"/>
      <c r="E25" s="104"/>
      <c r="F25" s="154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2"/>
      <c r="T25" s="104" t="s">
        <v>10</v>
      </c>
      <c r="U25" s="104"/>
      <c r="V25" s="104"/>
      <c r="W25" s="154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2"/>
      <c r="AN25" s="3"/>
      <c r="AO25" s="2"/>
    </row>
    <row r="26" spans="1:41" ht="4" customHeight="1" x14ac:dyDescent="0.25">
      <c r="A26" s="2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2"/>
      <c r="AN26" s="3"/>
      <c r="AO26" s="2"/>
    </row>
    <row r="27" spans="1:41" ht="15.75" customHeight="1" x14ac:dyDescent="0.25">
      <c r="A27" s="2"/>
      <c r="B27" s="104" t="s">
        <v>9</v>
      </c>
      <c r="C27" s="104"/>
      <c r="D27" s="104"/>
      <c r="E27" s="104"/>
      <c r="F27" s="154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2"/>
      <c r="T27" s="78" t="s">
        <v>629</v>
      </c>
      <c r="U27" s="78"/>
      <c r="V27" s="78"/>
      <c r="W27" s="154"/>
      <c r="X27" s="155"/>
      <c r="Y27" s="155"/>
      <c r="Z27" s="155"/>
      <c r="AA27" s="155"/>
      <c r="AB27" s="155"/>
      <c r="AC27" s="155"/>
      <c r="AD27" s="30" t="s">
        <v>630</v>
      </c>
      <c r="AE27" s="154"/>
      <c r="AF27" s="155"/>
      <c r="AG27" s="155"/>
      <c r="AH27" s="155"/>
      <c r="AI27" s="155"/>
      <c r="AJ27" s="155"/>
      <c r="AK27" s="155"/>
      <c r="AL27" s="155"/>
      <c r="AM27" s="2"/>
      <c r="AN27" s="3"/>
      <c r="AO27" s="2"/>
    </row>
    <row r="28" spans="1:41" ht="24" customHeight="1" x14ac:dyDescent="0.25">
      <c r="A28" s="2"/>
      <c r="B28" s="171" t="s">
        <v>638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39"/>
      <c r="AN28" s="3"/>
      <c r="AO28" s="2"/>
    </row>
    <row r="29" spans="1:41" ht="25.5" customHeight="1" x14ac:dyDescent="0.25">
      <c r="A29" s="2"/>
      <c r="B29" s="171" t="s">
        <v>637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39"/>
      <c r="AN29" s="3"/>
      <c r="AO29" s="2"/>
    </row>
    <row r="30" spans="1:41" ht="14.25" customHeight="1" x14ac:dyDescent="0.25">
      <c r="A30" s="2"/>
      <c r="B30" s="135" t="s">
        <v>42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2"/>
      <c r="AN30" s="3"/>
      <c r="AO30" s="2"/>
    </row>
    <row r="31" spans="1:41" ht="4" customHeight="1" x14ac:dyDescent="0.25">
      <c r="A31" s="2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2"/>
      <c r="AN31" s="3"/>
      <c r="AO31" s="2"/>
    </row>
    <row r="32" spans="1:41" ht="12" customHeight="1" x14ac:dyDescent="0.25">
      <c r="A32" s="2"/>
      <c r="B32" s="85" t="s">
        <v>8</v>
      </c>
      <c r="C32" s="85"/>
      <c r="D32" s="85"/>
      <c r="E32" s="85"/>
      <c r="F32" s="161"/>
      <c r="G32" s="161"/>
      <c r="H32" s="161"/>
      <c r="I32" s="161"/>
      <c r="J32" s="161"/>
      <c r="K32" s="161"/>
      <c r="L32" s="23"/>
      <c r="M32" s="78" t="s">
        <v>11</v>
      </c>
      <c r="N32" s="78"/>
      <c r="O32" s="78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2"/>
      <c r="AN32" s="3"/>
      <c r="AO32" s="2"/>
    </row>
    <row r="33" spans="1:101" ht="4" customHeight="1" x14ac:dyDescent="0.25">
      <c r="A33" s="2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2"/>
      <c r="AN33" s="3"/>
      <c r="AO33" s="2"/>
    </row>
    <row r="34" spans="1:101" ht="14" x14ac:dyDescent="0.25">
      <c r="A34" s="2"/>
      <c r="B34" s="52" t="str">
        <f>"INFORMACION SOBRE LA VALIDEZ DE LA "&amp;UPPER($M$6)&amp;" :"</f>
        <v>INFORMACION SOBRE LA VALIDEZ DE LA CARTA FIANZA :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"/>
      <c r="AN34" s="3"/>
      <c r="AO34" s="2"/>
    </row>
    <row r="35" spans="1:101" ht="4" customHeight="1" x14ac:dyDescent="0.25">
      <c r="A35" s="2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2"/>
      <c r="AN35" s="3"/>
      <c r="AO35" s="2"/>
    </row>
    <row r="36" spans="1:101" ht="15.75" customHeight="1" x14ac:dyDescent="0.25">
      <c r="A36" s="2"/>
      <c r="B36" s="104" t="s">
        <v>13</v>
      </c>
      <c r="C36" s="104"/>
      <c r="D36" s="104"/>
      <c r="E36" s="104"/>
      <c r="F36" s="91"/>
      <c r="G36" s="91"/>
      <c r="H36" s="91"/>
      <c r="I36" s="92" t="s">
        <v>14</v>
      </c>
      <c r="J36" s="92"/>
      <c r="K36" s="92"/>
      <c r="L36" s="92"/>
      <c r="M36" s="9" t="e">
        <f ca="1">IF(F36&gt;=1,TODAY()+F36,DATEVALUE(CONCATENATE(T36,V36,W36,Y36,Z36)))</f>
        <v>#VALUE!</v>
      </c>
      <c r="N36" s="10" t="s">
        <v>15</v>
      </c>
      <c r="O36" s="2"/>
      <c r="P36" s="78" t="s">
        <v>16</v>
      </c>
      <c r="Q36" s="78"/>
      <c r="R36" s="78"/>
      <c r="S36" s="78"/>
      <c r="T36" s="91"/>
      <c r="U36" s="91"/>
      <c r="V36" s="29" t="s">
        <v>17</v>
      </c>
      <c r="W36" s="91"/>
      <c r="X36" s="91"/>
      <c r="Y36" s="29" t="s">
        <v>17</v>
      </c>
      <c r="Z36" s="91"/>
      <c r="AA36" s="91"/>
      <c r="AB36" s="91"/>
      <c r="AC36" s="2"/>
      <c r="AD36" s="95"/>
      <c r="AE36" s="95"/>
      <c r="AF36" s="95"/>
      <c r="AG36" s="95"/>
      <c r="AH36" s="95"/>
      <c r="AI36" s="95"/>
      <c r="AJ36" s="95"/>
      <c r="AK36" s="96" t="s">
        <v>18</v>
      </c>
      <c r="AL36" s="96"/>
      <c r="AM36" s="2"/>
      <c r="AN36" s="3"/>
      <c r="AO36" s="2"/>
    </row>
    <row r="37" spans="1:101" ht="3.75" customHeight="1" x14ac:dyDescent="0.25">
      <c r="A37" s="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2"/>
      <c r="AN37" s="3"/>
      <c r="AO37" s="2"/>
    </row>
    <row r="38" spans="1:101" ht="15" customHeight="1" x14ac:dyDescent="0.25">
      <c r="A38" s="2"/>
      <c r="B38" s="52" t="str">
        <f>"INFORMACION SOBRE EL IMPORTE DE LA "&amp;UPPER($M$6)&amp;" :"</f>
        <v>INFORMACION SOBRE EL IMPORTE DE LA CARTA FIANZA :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"/>
      <c r="AN38" s="3"/>
      <c r="AO38" s="2"/>
      <c r="AR38"/>
      <c r="AS38"/>
      <c r="AT38"/>
      <c r="AU38"/>
    </row>
    <row r="39" spans="1:101" ht="3.75" customHeight="1" x14ac:dyDescent="0.25">
      <c r="A39" s="2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2"/>
      <c r="AN39" s="3"/>
      <c r="AO39" s="2"/>
      <c r="AR39"/>
      <c r="AS39"/>
      <c r="AT39"/>
      <c r="AU39"/>
    </row>
    <row r="40" spans="1:101" ht="12.75" customHeight="1" x14ac:dyDescent="0.25">
      <c r="A40" s="2"/>
      <c r="B40" s="78" t="s">
        <v>19</v>
      </c>
      <c r="C40" s="78"/>
      <c r="D40" s="54"/>
      <c r="E40" s="54"/>
      <c r="G40" s="78" t="s">
        <v>20</v>
      </c>
      <c r="H40" s="78"/>
      <c r="I40" s="93"/>
      <c r="J40" s="93"/>
      <c r="K40" s="93"/>
      <c r="L40" s="93"/>
      <c r="M40" s="93"/>
      <c r="N40" s="93"/>
      <c r="O40" s="104" t="s">
        <v>340</v>
      </c>
      <c r="P40" s="104"/>
      <c r="Q40" s="104"/>
      <c r="R40" s="104"/>
      <c r="S40" s="10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2"/>
      <c r="AN40" s="3"/>
      <c r="AO40" s="2"/>
      <c r="AR40"/>
      <c r="AS40"/>
      <c r="AT40"/>
      <c r="AU40"/>
    </row>
    <row r="41" spans="1:101" ht="4" customHeight="1" x14ac:dyDescent="0.25">
      <c r="A41" s="2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2"/>
      <c r="AN41" s="3"/>
      <c r="AO41" s="2"/>
      <c r="AR41"/>
      <c r="AS41"/>
      <c r="AT41"/>
      <c r="AU41"/>
    </row>
    <row r="42" spans="1:101" ht="14" x14ac:dyDescent="0.25">
      <c r="A42" s="2"/>
      <c r="B42" s="52" t="str">
        <f>"TIPO DE SOLICITUD "&amp;UPPER($M$6)&amp;" :"</f>
        <v>TIPO DE SOLICITUD CARTA FIANZA :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"/>
      <c r="AN42" s="3"/>
      <c r="AO42" s="2"/>
      <c r="AR42"/>
      <c r="AS42"/>
      <c r="AT42"/>
      <c r="AU42"/>
    </row>
    <row r="43" spans="1:101" ht="3.75" customHeight="1" x14ac:dyDescent="0.25">
      <c r="A43" s="2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2"/>
      <c r="AN43" s="3"/>
      <c r="AO43" s="2"/>
      <c r="AR43"/>
      <c r="AS43"/>
      <c r="AT43"/>
      <c r="AU43"/>
    </row>
    <row r="44" spans="1:101" ht="16.5" customHeight="1" x14ac:dyDescent="0.25">
      <c r="A44" s="2"/>
      <c r="B44" s="98" t="s">
        <v>627</v>
      </c>
      <c r="C44" s="98"/>
      <c r="D44" s="98"/>
      <c r="E44" s="49" t="s">
        <v>628</v>
      </c>
      <c r="F44" s="49"/>
      <c r="G44" s="49"/>
      <c r="H44" s="49"/>
      <c r="I44" s="49"/>
      <c r="J44" s="49"/>
      <c r="K44" s="49"/>
      <c r="L44" s="49"/>
      <c r="M44" s="49"/>
      <c r="N44" s="49"/>
      <c r="O44" s="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 s="2"/>
      <c r="AL44" s="2"/>
      <c r="AM44" s="2"/>
      <c r="AN44" s="3"/>
      <c r="AO44" s="2"/>
      <c r="AR44"/>
      <c r="AS44"/>
      <c r="AT44"/>
      <c r="AU44"/>
    </row>
    <row r="45" spans="1:101" ht="5.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 s="2"/>
      <c r="AL45" s="2"/>
      <c r="AM45" s="2"/>
      <c r="AN45" s="3"/>
      <c r="AO45" s="2"/>
      <c r="AR45"/>
      <c r="AS45"/>
      <c r="AT45"/>
      <c r="AU45"/>
    </row>
    <row r="46" spans="1:101" ht="22.5" customHeight="1" x14ac:dyDescent="0.25">
      <c r="A46" s="2"/>
      <c r="B46" s="47" t="s">
        <v>22</v>
      </c>
      <c r="C46" s="47"/>
      <c r="D46" s="47"/>
      <c r="E46" s="40" t="s">
        <v>616</v>
      </c>
      <c r="F46" s="40"/>
      <c r="G46" s="40"/>
      <c r="H46" s="40"/>
      <c r="I46" s="40"/>
      <c r="J46" s="40"/>
      <c r="K46" s="40"/>
      <c r="L46" s="40"/>
      <c r="M46" s="40"/>
      <c r="N46" s="40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 s="33"/>
      <c r="AL46" s="33"/>
      <c r="AM46" s="2"/>
      <c r="AN46" s="3"/>
      <c r="AO46" s="2"/>
      <c r="AR46"/>
      <c r="AS46"/>
      <c r="AT46"/>
      <c r="AU46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</row>
    <row r="47" spans="1:101" ht="3" customHeight="1" x14ac:dyDescent="0.25">
      <c r="A47" s="2"/>
      <c r="B47" s="47"/>
      <c r="C47" s="47"/>
      <c r="D47" s="47"/>
      <c r="E47" s="41"/>
      <c r="F47" s="41"/>
      <c r="G47" s="41"/>
      <c r="H47" s="41"/>
      <c r="I47" s="41"/>
      <c r="J47" s="41"/>
      <c r="K47" s="41"/>
      <c r="L47" s="41"/>
      <c r="M47" s="41"/>
      <c r="N47" s="41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2"/>
      <c r="AN47" s="3"/>
      <c r="AO47" s="2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</row>
    <row r="48" spans="1:101" ht="19.399999999999999" customHeight="1" x14ac:dyDescent="0.25">
      <c r="A48" s="2"/>
      <c r="B48" s="71" t="s">
        <v>626</v>
      </c>
      <c r="C48" s="71"/>
      <c r="D48" s="71"/>
      <c r="E48" s="71"/>
      <c r="F48" s="71"/>
      <c r="G48" s="70"/>
      <c r="H48" s="70"/>
      <c r="I48" s="70"/>
      <c r="J48" s="70"/>
      <c r="K48" s="70"/>
      <c r="L48" s="70"/>
      <c r="M48" s="70"/>
      <c r="N48" s="70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"/>
      <c r="AN48" s="3"/>
      <c r="AO48" s="2"/>
    </row>
    <row r="49" spans="1:41" ht="4.4000000000000004" customHeight="1" x14ac:dyDescent="0.25">
      <c r="A49" s="2"/>
      <c r="B49" s="15"/>
      <c r="G49" s="26"/>
      <c r="H49" s="26"/>
      <c r="I49" s="28"/>
      <c r="J49" s="28"/>
      <c r="K49" s="28"/>
      <c r="L49" s="28"/>
      <c r="M49" s="28"/>
      <c r="N49" s="28"/>
      <c r="O49" s="2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"/>
      <c r="AN49" s="3"/>
      <c r="AO49" s="2"/>
    </row>
    <row r="50" spans="1:41" ht="14.25" customHeight="1" x14ac:dyDescent="0.25">
      <c r="A50" s="2"/>
      <c r="B50" s="52" t="str">
        <f>IF(E44="Modificación","DICE:","POR RESPALDO DE  ( detalle de la obligación subyacente / contrato / acuerdo / convenio / u otro compromiso )")</f>
        <v>POR RESPALDO DE  ( detalle de la obligación subyacente / contrato / acuerdo / convenio / u otro compromiso )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"/>
      <c r="AN50" s="3"/>
      <c r="AO50" s="2"/>
    </row>
    <row r="51" spans="1:41" ht="3.75" hidden="1" customHeight="1" x14ac:dyDescent="0.25">
      <c r="A51" s="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2"/>
      <c r="AN51" s="3"/>
      <c r="AO51" s="2"/>
    </row>
    <row r="52" spans="1:41" ht="14.25" hidden="1" customHeight="1" x14ac:dyDescent="0.25">
      <c r="A52" s="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2"/>
      <c r="AN52" s="3"/>
      <c r="AO52" s="2"/>
    </row>
    <row r="53" spans="1:41" ht="14.25" customHeight="1" x14ac:dyDescent="0.25">
      <c r="A53" s="2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2"/>
      <c r="AN53" s="3"/>
      <c r="AO53" s="2"/>
    </row>
    <row r="54" spans="1:41" ht="14.25" customHeight="1" x14ac:dyDescent="0.25">
      <c r="A54" s="2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2"/>
      <c r="AN54" s="3"/>
      <c r="AO54" s="2"/>
    </row>
    <row r="55" spans="1:41" ht="14.25" customHeight="1" x14ac:dyDescent="0.25">
      <c r="A55" s="2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2"/>
      <c r="AN55" s="3"/>
      <c r="AO55" s="2"/>
    </row>
    <row r="56" spans="1:41" ht="14.25" customHeight="1" x14ac:dyDescent="0.25">
      <c r="A56" s="2"/>
      <c r="AM56" s="2"/>
      <c r="AN56" s="3"/>
      <c r="AO56" s="2"/>
    </row>
    <row r="57" spans="1:41" ht="15.75" customHeight="1" x14ac:dyDescent="0.25">
      <c r="A57" s="2"/>
      <c r="B57" s="52" t="str">
        <f>IF(E44="Modificación","DEBE DECIR:","( Opcional ) CONDICIONES ESPECIALES ( sólo en caso no sea el modelo estándar del Banco )")</f>
        <v>( Opcional ) CONDICIONES ESPECIALES ( sólo en caso no sea el modelo estándar del Banco )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"/>
      <c r="AN57" s="3"/>
      <c r="AO57" s="2"/>
    </row>
    <row r="58" spans="1:41" ht="3.75" customHeight="1" x14ac:dyDescent="0.25">
      <c r="A58" s="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2"/>
      <c r="AN58" s="3"/>
      <c r="AO58" s="2"/>
    </row>
    <row r="59" spans="1:41" ht="12.75" customHeight="1" x14ac:dyDescent="0.25">
      <c r="A59" s="2"/>
      <c r="AM59" s="2"/>
      <c r="AN59" s="3"/>
      <c r="AO59" s="2"/>
    </row>
    <row r="60" spans="1:41" ht="12.75" hidden="1" customHeight="1" x14ac:dyDescent="0.25">
      <c r="A60" s="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2"/>
      <c r="AN60" s="3"/>
      <c r="AO60" s="2"/>
    </row>
    <row r="61" spans="1:41" ht="12.75" customHeight="1" x14ac:dyDescent="0.25">
      <c r="A61" s="2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2"/>
      <c r="AN61" s="3"/>
      <c r="AO61" s="2"/>
    </row>
    <row r="62" spans="1:41" ht="12.75" customHeight="1" x14ac:dyDescent="0.25">
      <c r="A62" s="2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2"/>
      <c r="AN62" s="3"/>
      <c r="AO62" s="2"/>
    </row>
    <row r="63" spans="1:41" ht="12.75" customHeight="1" x14ac:dyDescent="0.25">
      <c r="A63" s="2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2"/>
      <c r="AN63" s="3"/>
      <c r="AO63" s="2"/>
    </row>
    <row r="64" spans="1:41" ht="4" customHeight="1" x14ac:dyDescent="0.25">
      <c r="A64" s="2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2"/>
      <c r="AN64" s="3"/>
      <c r="AO64" s="2"/>
    </row>
    <row r="65" spans="1:43" ht="14.25" customHeight="1" x14ac:dyDescent="0.25">
      <c r="A65" s="2"/>
      <c r="B65" s="52" t="str">
        <f>"FORMA DE PAGO DE LA "&amp;UPPER($M$6)&amp;" :"</f>
        <v>FORMA DE PAGO DE LA CARTA FIANZA :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"/>
      <c r="AN65" s="3"/>
      <c r="AO65" s="2"/>
      <c r="AQ65" s="18"/>
    </row>
    <row r="66" spans="1:43" ht="3.75" customHeight="1" x14ac:dyDescent="0.25">
      <c r="A66" s="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2"/>
      <c r="AN66" s="3"/>
      <c r="AO66" s="2"/>
    </row>
    <row r="67" spans="1:43" ht="12" customHeight="1" x14ac:dyDescent="0.25">
      <c r="A67" s="2"/>
      <c r="B67" s="44" t="s">
        <v>46</v>
      </c>
      <c r="C67" s="44"/>
      <c r="D67" s="44"/>
      <c r="E67" s="44"/>
      <c r="F67" s="105"/>
      <c r="G67" s="105"/>
      <c r="H67" s="105"/>
      <c r="I67" s="105"/>
      <c r="J67" s="105"/>
      <c r="K67" s="105"/>
      <c r="L67" s="14" t="s">
        <v>47</v>
      </c>
      <c r="M67" s="14"/>
      <c r="N67" s="14"/>
      <c r="O67" s="14"/>
      <c r="P67" s="106" t="s">
        <v>49</v>
      </c>
      <c r="Q67" s="106"/>
      <c r="R67" s="106"/>
      <c r="S67" s="106"/>
      <c r="T67" s="106"/>
      <c r="U67" s="106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2"/>
      <c r="AN67" s="3"/>
      <c r="AO67" s="2"/>
    </row>
    <row r="68" spans="1:43" ht="3.75" customHeight="1" x14ac:dyDescent="0.25">
      <c r="A68" s="2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2"/>
      <c r="AN68" s="3"/>
      <c r="AO68" s="2"/>
    </row>
    <row r="69" spans="1:43" ht="15.75" customHeight="1" x14ac:dyDescent="0.25">
      <c r="A69" s="2"/>
      <c r="B69" s="44" t="s">
        <v>48</v>
      </c>
      <c r="C69" s="44"/>
      <c r="D69" s="44"/>
      <c r="E69" s="44"/>
      <c r="F69" s="44"/>
      <c r="G69" s="44"/>
      <c r="H69" s="44"/>
      <c r="I69" s="44"/>
      <c r="J69" s="44"/>
      <c r="K69" s="49" t="s">
        <v>33</v>
      </c>
      <c r="L69" s="49"/>
      <c r="M69" s="49"/>
      <c r="N69" s="24"/>
      <c r="O69" s="44" t="s">
        <v>50</v>
      </c>
      <c r="P69" s="44"/>
      <c r="Q69" s="44"/>
      <c r="R69" s="44"/>
      <c r="S69" s="44"/>
      <c r="T69" s="44"/>
      <c r="U69" s="44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2"/>
      <c r="AN69" s="3"/>
      <c r="AO69" s="2"/>
    </row>
    <row r="70" spans="1:43" ht="3.75" customHeight="1" x14ac:dyDescent="0.25">
      <c r="A70" s="2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2"/>
      <c r="AN70" s="3"/>
      <c r="AO70" s="2"/>
    </row>
    <row r="71" spans="1:43" ht="14.25" customHeight="1" x14ac:dyDescent="0.25">
      <c r="A71" s="2"/>
      <c r="B71" s="52" t="s">
        <v>321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"/>
      <c r="AN71" s="3"/>
      <c r="AO71" s="2"/>
    </row>
    <row r="72" spans="1:43" ht="3.75" customHeight="1" x14ac:dyDescent="0.25">
      <c r="A72" s="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2"/>
      <c r="AN72" s="3"/>
      <c r="AO72" s="2"/>
    </row>
    <row r="73" spans="1:43" ht="15.75" customHeight="1" x14ac:dyDescent="0.25">
      <c r="A73" s="2"/>
      <c r="B73" s="104" t="s">
        <v>71</v>
      </c>
      <c r="C73" s="104"/>
      <c r="D73" s="104"/>
      <c r="E73" s="104"/>
      <c r="F73" s="54" t="s">
        <v>33</v>
      </c>
      <c r="G73" s="54"/>
      <c r="H73" s="54"/>
      <c r="I73" s="54"/>
      <c r="J73" s="54"/>
      <c r="K73" s="19"/>
      <c r="L73" s="78" t="s">
        <v>323</v>
      </c>
      <c r="M73" s="78"/>
      <c r="N73" s="55" t="s">
        <v>33</v>
      </c>
      <c r="O73" s="55"/>
      <c r="P73" s="55"/>
      <c r="Q73" s="55"/>
      <c r="R73" s="19"/>
      <c r="S73" s="78" t="s">
        <v>162</v>
      </c>
      <c r="T73" s="78"/>
      <c r="U73" s="55" t="s">
        <v>33</v>
      </c>
      <c r="V73" s="55"/>
      <c r="W73" s="55"/>
      <c r="X73" s="55"/>
      <c r="Y73" s="55"/>
      <c r="Z73" s="55"/>
      <c r="AA73" s="55"/>
      <c r="AB73" s="2"/>
      <c r="AC73" s="104" t="s">
        <v>161</v>
      </c>
      <c r="AD73" s="104"/>
      <c r="AE73" s="84" t="s">
        <v>33</v>
      </c>
      <c r="AF73" s="84"/>
      <c r="AG73" s="84"/>
      <c r="AH73" s="84"/>
      <c r="AI73" s="84"/>
      <c r="AJ73" s="84"/>
      <c r="AK73" s="84"/>
      <c r="AL73" s="84"/>
      <c r="AM73" s="2"/>
      <c r="AN73" s="3"/>
      <c r="AO73" s="2"/>
    </row>
    <row r="74" spans="1:43" ht="3.75" customHeight="1" x14ac:dyDescent="0.25">
      <c r="A74" s="2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2"/>
      <c r="AN74" s="3"/>
      <c r="AO74" s="2"/>
    </row>
    <row r="75" spans="1:43" ht="13.5" customHeight="1" x14ac:dyDescent="0.25">
      <c r="A75" s="2"/>
      <c r="B75" s="78" t="s">
        <v>12</v>
      </c>
      <c r="C75" s="78"/>
      <c r="D75" s="78"/>
      <c r="E75" s="107" t="s">
        <v>33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2"/>
      <c r="AN75" s="3"/>
      <c r="AO75" s="2"/>
    </row>
    <row r="76" spans="1:43" ht="4" customHeight="1" x14ac:dyDescent="0.25">
      <c r="A76" s="2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2"/>
      <c r="AN76" s="3"/>
      <c r="AO76" s="2"/>
    </row>
    <row r="77" spans="1:43" ht="14.25" customHeight="1" x14ac:dyDescent="0.25">
      <c r="A77" s="2"/>
      <c r="B77" s="102" t="s">
        <v>52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9" t="s">
        <v>338</v>
      </c>
      <c r="AG77" s="59"/>
      <c r="AH77" s="54"/>
      <c r="AI77" s="54"/>
      <c r="AJ77" s="54"/>
      <c r="AK77" s="54"/>
      <c r="AL77" s="54"/>
      <c r="AM77" s="2"/>
      <c r="AN77" s="3"/>
      <c r="AO77" s="2"/>
    </row>
    <row r="78" spans="1:43" ht="6" customHeight="1" x14ac:dyDescent="0.25">
      <c r="A78" s="2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2"/>
      <c r="AN78" s="3"/>
      <c r="AO78" s="2"/>
    </row>
    <row r="79" spans="1:43" ht="15.75" customHeight="1" x14ac:dyDescent="0.25">
      <c r="A79" s="2"/>
      <c r="B79" s="34" t="s">
        <v>635</v>
      </c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7"/>
      <c r="P79" s="34" t="s">
        <v>634</v>
      </c>
      <c r="Q79" s="35"/>
      <c r="R79" s="35"/>
      <c r="S79" s="35"/>
      <c r="T79" s="35"/>
      <c r="U79" s="35"/>
      <c r="V79" s="35"/>
      <c r="W79" s="35"/>
      <c r="X79" s="35"/>
      <c r="Y79" s="37"/>
      <c r="Z79" s="34" t="s">
        <v>633</v>
      </c>
      <c r="AA79" s="35"/>
      <c r="AB79" s="35"/>
      <c r="AC79" s="15"/>
      <c r="AD79" s="15"/>
      <c r="AE79" s="35"/>
      <c r="AF79" s="36"/>
      <c r="AG79" s="36"/>
      <c r="AH79" s="36"/>
      <c r="AI79" s="36"/>
      <c r="AJ79" s="36"/>
      <c r="AK79" s="36"/>
      <c r="AL79" s="36"/>
      <c r="AM79" s="2"/>
      <c r="AN79" s="3"/>
      <c r="AO79" s="2"/>
    </row>
    <row r="80" spans="1:43" ht="3" customHeight="1" x14ac:dyDescent="0.25">
      <c r="A80" s="2"/>
      <c r="B80" s="34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4"/>
      <c r="Q80" s="35"/>
      <c r="R80" s="35"/>
      <c r="S80" s="35"/>
      <c r="T80" s="35"/>
      <c r="U80" s="35"/>
      <c r="V80" s="35"/>
      <c r="W80" s="35"/>
      <c r="X80" s="35"/>
      <c r="Y80" s="35"/>
      <c r="Z80" s="34"/>
      <c r="AA80" s="35"/>
      <c r="AB80" s="35"/>
      <c r="AC80" s="15"/>
      <c r="AD80" s="15"/>
      <c r="AE80" s="35"/>
      <c r="AF80" s="36"/>
      <c r="AG80" s="36"/>
      <c r="AH80" s="36"/>
      <c r="AI80" s="36"/>
      <c r="AJ80" s="36"/>
      <c r="AK80" s="36"/>
      <c r="AL80" s="36"/>
      <c r="AM80" s="2"/>
      <c r="AN80" s="3"/>
      <c r="AO80" s="2"/>
    </row>
    <row r="81" spans="1:48" ht="17.25" customHeight="1" thickBot="1" x14ac:dyDescent="0.3">
      <c r="A81" s="2"/>
      <c r="B81" s="98" t="s">
        <v>636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2"/>
      <c r="AN81" s="3"/>
      <c r="AO81" s="2"/>
    </row>
    <row r="82" spans="1:48" ht="15" customHeight="1" x14ac:dyDescent="0.25">
      <c r="A82" s="2"/>
      <c r="B82" s="150" t="s">
        <v>337</v>
      </c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1">
        <f ca="1">+$AE$2</f>
        <v>45393</v>
      </c>
      <c r="AF82" s="152"/>
      <c r="AG82" s="31" t="str">
        <f>+$AG$2</f>
        <v>-</v>
      </c>
      <c r="AH82" s="86">
        <f>+$AH$2</f>
        <v>0</v>
      </c>
      <c r="AI82" s="86"/>
      <c r="AJ82" s="86"/>
      <c r="AK82" s="86"/>
      <c r="AL82" s="87"/>
      <c r="AM82" s="2"/>
      <c r="AN82" s="3"/>
      <c r="AO82" s="2"/>
    </row>
    <row r="83" spans="1:48" ht="14.15" customHeight="1" x14ac:dyDescent="0.25">
      <c r="A83" s="2"/>
      <c r="B83" s="72" t="s">
        <v>632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4"/>
      <c r="AM83" s="2"/>
      <c r="AN83" s="3"/>
      <c r="AO83" s="2"/>
    </row>
    <row r="84" spans="1:48" ht="15.65" customHeight="1" x14ac:dyDescent="0.25">
      <c r="A84" s="2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7"/>
      <c r="AM84" s="2"/>
      <c r="AN84" s="3"/>
      <c r="AO84" s="2"/>
    </row>
    <row r="85" spans="1:48" ht="31.75" customHeight="1" x14ac:dyDescent="0.25">
      <c r="A85" s="2"/>
      <c r="B85" s="88" t="s">
        <v>25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2"/>
      <c r="U85" s="140" t="s">
        <v>26</v>
      </c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141"/>
      <c r="AM85" s="2"/>
      <c r="AN85" s="3"/>
      <c r="AO85" s="2"/>
    </row>
    <row r="86" spans="1:48" ht="12.75" customHeight="1" x14ac:dyDescent="0.25">
      <c r="A86" s="2"/>
      <c r="B86" s="142" t="s">
        <v>27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32"/>
      <c r="U86" s="143" t="s">
        <v>27</v>
      </c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4"/>
      <c r="AM86" s="2"/>
      <c r="AN86" s="3"/>
      <c r="AO86" s="2"/>
    </row>
    <row r="87" spans="1:48" ht="14.25" hidden="1" customHeight="1" x14ac:dyDescent="0.2">
      <c r="A87" s="2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6"/>
      <c r="AM87" s="2"/>
      <c r="AN87" s="3"/>
      <c r="AO87" s="2"/>
    </row>
    <row r="88" spans="1:48" ht="3.75" customHeight="1" x14ac:dyDescent="0.25">
      <c r="A88" s="2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2"/>
      <c r="AN88" s="3"/>
      <c r="AO88" s="2"/>
    </row>
    <row r="89" spans="1:48" ht="14.25" customHeight="1" x14ac:dyDescent="0.25">
      <c r="A89" s="2"/>
      <c r="B89" s="61" t="s">
        <v>28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3"/>
      <c r="AM89" s="2"/>
      <c r="AN89" s="3"/>
      <c r="AO89" s="2"/>
      <c r="AQ89"/>
    </row>
    <row r="90" spans="1:48" ht="15" customHeight="1" x14ac:dyDescent="0.25">
      <c r="A90" s="2"/>
      <c r="B90" s="42" t="s">
        <v>341</v>
      </c>
      <c r="C90" s="42"/>
      <c r="D90" s="42"/>
      <c r="E90" s="42"/>
      <c r="F90" s="43"/>
      <c r="G90" s="43"/>
      <c r="H90" s="43"/>
      <c r="I90" s="43"/>
      <c r="J90" s="43"/>
      <c r="K90" s="43"/>
      <c r="L90" s="43"/>
      <c r="M90" s="42" t="s">
        <v>335</v>
      </c>
      <c r="N90" s="42"/>
      <c r="O90" s="42"/>
      <c r="P90" s="42"/>
      <c r="Q90" s="45"/>
      <c r="R90" s="45"/>
      <c r="S90" s="45"/>
      <c r="T90" s="45"/>
      <c r="U90" s="45"/>
      <c r="V90" s="45"/>
      <c r="W90" s="45"/>
      <c r="X90" s="45"/>
      <c r="Y90" s="45"/>
      <c r="Z90" s="43" t="s">
        <v>631</v>
      </c>
      <c r="AA90" s="43"/>
      <c r="AB90" s="43"/>
      <c r="AC90" s="43"/>
      <c r="AD90" s="43"/>
      <c r="AE90" s="46"/>
      <c r="AF90" s="46"/>
      <c r="AG90" s="46"/>
      <c r="AH90" s="46"/>
      <c r="AI90" s="46"/>
      <c r="AJ90" s="46"/>
      <c r="AK90" s="46"/>
      <c r="AL90" s="46"/>
      <c r="AM90" s="2"/>
      <c r="AN90" s="3"/>
      <c r="AO90" s="2"/>
    </row>
    <row r="91" spans="1:48" ht="6" customHeight="1" x14ac:dyDescent="0.25">
      <c r="A91" s="2"/>
      <c r="B91" s="42"/>
      <c r="C91" s="42"/>
      <c r="D91" s="42"/>
      <c r="E91" s="42"/>
      <c r="F91" s="43"/>
      <c r="G91" s="43"/>
      <c r="H91" s="43"/>
      <c r="I91" s="43"/>
      <c r="J91" s="43"/>
      <c r="K91" s="43"/>
      <c r="L91" s="43"/>
      <c r="M91" s="42"/>
      <c r="N91" s="42"/>
      <c r="O91" s="42"/>
      <c r="P91" s="42"/>
      <c r="Q91" s="45"/>
      <c r="R91" s="45"/>
      <c r="S91" s="45"/>
      <c r="T91" s="45"/>
      <c r="U91" s="45"/>
      <c r="V91" s="45"/>
      <c r="W91" s="45"/>
      <c r="X91" s="45"/>
      <c r="Y91" s="45"/>
      <c r="Z91" s="43"/>
      <c r="AA91" s="43"/>
      <c r="AB91" s="43"/>
      <c r="AC91" s="43"/>
      <c r="AD91" s="43"/>
      <c r="AE91" s="46"/>
      <c r="AF91" s="46"/>
      <c r="AG91" s="46"/>
      <c r="AH91" s="46"/>
      <c r="AI91" s="46"/>
      <c r="AJ91" s="46"/>
      <c r="AK91" s="46"/>
      <c r="AL91" s="46"/>
      <c r="AM91" s="2"/>
      <c r="AN91" s="3"/>
      <c r="AO91" s="2"/>
    </row>
    <row r="92" spans="1:48" ht="14.9" customHeight="1" x14ac:dyDescent="0.25">
      <c r="A92" s="2"/>
      <c r="B92" s="99" t="s">
        <v>62</v>
      </c>
      <c r="C92" s="100"/>
      <c r="D92" s="100"/>
      <c r="E92" s="100"/>
      <c r="F92" s="100"/>
      <c r="G92" s="100"/>
      <c r="H92" s="101"/>
      <c r="I92" s="79" t="s">
        <v>64</v>
      </c>
      <c r="J92" s="80"/>
      <c r="K92" s="80"/>
      <c r="L92" s="80"/>
      <c r="M92" s="80"/>
      <c r="N92" s="80"/>
      <c r="O92" s="80"/>
      <c r="P92" s="81"/>
      <c r="Q92" s="79" t="s">
        <v>63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1"/>
      <c r="AD92" s="79" t="s">
        <v>65</v>
      </c>
      <c r="AE92" s="80"/>
      <c r="AF92" s="80"/>
      <c r="AG92" s="80"/>
      <c r="AH92" s="80"/>
      <c r="AI92" s="80"/>
      <c r="AJ92" s="80"/>
      <c r="AK92" s="80"/>
      <c r="AL92" s="81"/>
      <c r="AM92" s="2"/>
      <c r="AN92" s="3"/>
      <c r="AO92" s="2"/>
    </row>
    <row r="93" spans="1:48" ht="14.9" customHeight="1" x14ac:dyDescent="0.25">
      <c r="A93" s="2"/>
      <c r="B93" s="67" t="s">
        <v>336</v>
      </c>
      <c r="C93" s="68"/>
      <c r="D93" s="68"/>
      <c r="E93" s="68"/>
      <c r="F93" s="68"/>
      <c r="G93" s="68"/>
      <c r="H93" s="69"/>
      <c r="I93" s="56"/>
      <c r="J93" s="57"/>
      <c r="K93" s="57"/>
      <c r="L93" s="57"/>
      <c r="M93" s="57"/>
      <c r="N93" s="57"/>
      <c r="O93" s="57"/>
      <c r="P93" s="58"/>
      <c r="Q93" s="56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8"/>
      <c r="AD93" s="56"/>
      <c r="AE93" s="57"/>
      <c r="AF93" s="57"/>
      <c r="AG93" s="57"/>
      <c r="AH93" s="57"/>
      <c r="AI93" s="57"/>
      <c r="AJ93" s="57"/>
      <c r="AK93" s="57"/>
      <c r="AL93" s="58"/>
      <c r="AM93" s="2"/>
      <c r="AN93" s="3"/>
      <c r="AO93" s="2"/>
    </row>
    <row r="94" spans="1:48" ht="14.9" customHeight="1" x14ac:dyDescent="0.25">
      <c r="A94" s="2"/>
      <c r="B94" s="119" t="s">
        <v>625</v>
      </c>
      <c r="C94" s="120"/>
      <c r="D94" s="120"/>
      <c r="E94" s="121"/>
      <c r="F94" s="131" t="s">
        <v>60</v>
      </c>
      <c r="G94" s="132"/>
      <c r="H94" s="132"/>
      <c r="I94" s="132"/>
      <c r="J94" s="132"/>
      <c r="K94" s="132"/>
      <c r="L94" s="133"/>
      <c r="M94" s="131" t="s">
        <v>59</v>
      </c>
      <c r="N94" s="132"/>
      <c r="O94" s="132"/>
      <c r="P94" s="132"/>
      <c r="Q94" s="132"/>
      <c r="R94" s="133"/>
      <c r="S94" s="131" t="s">
        <v>61</v>
      </c>
      <c r="T94" s="132"/>
      <c r="U94" s="132"/>
      <c r="V94" s="132"/>
      <c r="W94" s="132"/>
      <c r="X94" s="132"/>
      <c r="Y94" s="133"/>
      <c r="Z94" s="128" t="s">
        <v>68</v>
      </c>
      <c r="AA94" s="129"/>
      <c r="AB94" s="129"/>
      <c r="AC94" s="129"/>
      <c r="AD94" s="129"/>
      <c r="AE94" s="130"/>
      <c r="AF94" s="128" t="s">
        <v>67</v>
      </c>
      <c r="AG94" s="129"/>
      <c r="AH94" s="129"/>
      <c r="AI94" s="129"/>
      <c r="AJ94" s="129"/>
      <c r="AK94" s="129"/>
      <c r="AL94" s="130"/>
      <c r="AM94" s="2"/>
      <c r="AN94" s="3"/>
      <c r="AO94" s="2"/>
    </row>
    <row r="95" spans="1:48" ht="14.9" customHeight="1" x14ac:dyDescent="0.25">
      <c r="A95" s="2"/>
      <c r="B95" s="122"/>
      <c r="C95" s="123"/>
      <c r="D95" s="123"/>
      <c r="E95" s="124"/>
      <c r="F95" s="117"/>
      <c r="G95" s="54"/>
      <c r="H95" s="54"/>
      <c r="I95" s="54"/>
      <c r="J95" s="54"/>
      <c r="K95" s="54"/>
      <c r="L95" s="118"/>
      <c r="M95" s="117"/>
      <c r="N95" s="54"/>
      <c r="O95" s="54"/>
      <c r="P95" s="54"/>
      <c r="Q95" s="54"/>
      <c r="R95" s="118"/>
      <c r="S95" s="117"/>
      <c r="T95" s="54"/>
      <c r="U95" s="54"/>
      <c r="V95" s="54"/>
      <c r="W95" s="54"/>
      <c r="X95" s="54"/>
      <c r="Y95" s="118"/>
      <c r="Z95" s="117"/>
      <c r="AA95" s="54"/>
      <c r="AB95" s="54"/>
      <c r="AC95" s="54"/>
      <c r="AD95" s="54"/>
      <c r="AE95" s="118"/>
      <c r="AF95" s="115"/>
      <c r="AG95" s="48"/>
      <c r="AH95" s="48"/>
      <c r="AI95" s="48"/>
      <c r="AJ95" s="48"/>
      <c r="AK95" s="48"/>
      <c r="AL95" s="116"/>
      <c r="AM95" s="2"/>
      <c r="AN95" s="3"/>
      <c r="AO95" s="2"/>
    </row>
    <row r="96" spans="1:48" ht="14.9" customHeight="1" x14ac:dyDescent="0.25">
      <c r="A96" s="2"/>
      <c r="B96" s="122"/>
      <c r="C96" s="123"/>
      <c r="D96" s="123"/>
      <c r="E96" s="124"/>
      <c r="F96" s="112" t="s">
        <v>66</v>
      </c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4"/>
      <c r="AM96" s="2"/>
      <c r="AN96" s="3"/>
      <c r="AO96" s="2"/>
      <c r="AS96"/>
      <c r="AT96"/>
      <c r="AU96"/>
      <c r="AV96"/>
    </row>
    <row r="97" spans="1:48" ht="27.75" customHeight="1" x14ac:dyDescent="0.25">
      <c r="A97" s="2"/>
      <c r="B97" s="125"/>
      <c r="C97" s="126"/>
      <c r="D97" s="126"/>
      <c r="E97" s="127"/>
      <c r="F97" s="136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8"/>
      <c r="AM97" s="2"/>
      <c r="AN97" s="3"/>
      <c r="AO97" s="2"/>
      <c r="AS97"/>
      <c r="AT97"/>
      <c r="AU97"/>
      <c r="AV97"/>
    </row>
    <row r="98" spans="1:48" ht="15.75" customHeight="1" x14ac:dyDescent="0.25">
      <c r="A98" s="2"/>
      <c r="B98" s="145" t="s">
        <v>29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7"/>
      <c r="AM98" s="2"/>
      <c r="AN98" s="3"/>
      <c r="AO98" s="2"/>
      <c r="AS98"/>
      <c r="AT98"/>
      <c r="AU98"/>
      <c r="AV98"/>
    </row>
    <row r="99" spans="1:48" ht="67.400000000000006" customHeight="1" x14ac:dyDescent="0.25">
      <c r="A99" s="1"/>
      <c r="B99" s="148" t="s">
        <v>51</v>
      </c>
      <c r="C99" s="149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9" t="s">
        <v>625</v>
      </c>
      <c r="T99" s="110"/>
      <c r="U99" s="110"/>
      <c r="V99" s="110"/>
      <c r="W99" s="111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2"/>
      <c r="AN99" s="3"/>
      <c r="AO99" s="2"/>
      <c r="AS99"/>
      <c r="AT99"/>
      <c r="AU99"/>
      <c r="AV99"/>
    </row>
    <row r="100" spans="1:48" x14ac:dyDescent="0.25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S100"/>
      <c r="AT100"/>
      <c r="AU100"/>
      <c r="AV100"/>
    </row>
    <row r="114" spans="50:65" x14ac:dyDescent="0.25">
      <c r="AX114" s="12" t="s">
        <v>32</v>
      </c>
      <c r="AY114" s="12"/>
      <c r="AZ114" s="12" t="s">
        <v>34</v>
      </c>
      <c r="BA114" s="12" t="s">
        <v>33</v>
      </c>
      <c r="BB114" s="12" t="s">
        <v>33</v>
      </c>
      <c r="BC114" s="12" t="s">
        <v>33</v>
      </c>
      <c r="BD114" s="15" t="s">
        <v>324</v>
      </c>
      <c r="BE114" s="12"/>
    </row>
    <row r="115" spans="50:65" x14ac:dyDescent="0.25">
      <c r="AX115" s="4" t="s">
        <v>5</v>
      </c>
      <c r="AY115" s="15" t="s">
        <v>339</v>
      </c>
      <c r="AZ115" s="4" t="s">
        <v>35</v>
      </c>
      <c r="BA115" s="4" t="s">
        <v>36</v>
      </c>
      <c r="BB115" s="4" t="s">
        <v>24</v>
      </c>
      <c r="BC115" s="4" t="s">
        <v>21</v>
      </c>
      <c r="BD115" s="15" t="s">
        <v>325</v>
      </c>
      <c r="BE115" s="15"/>
      <c r="BF115" s="15" t="s">
        <v>328</v>
      </c>
    </row>
    <row r="116" spans="50:65" x14ac:dyDescent="0.25">
      <c r="AX116" s="4" t="s">
        <v>37</v>
      </c>
      <c r="AY116" s="15" t="s">
        <v>332</v>
      </c>
      <c r="AZ116" s="4" t="s">
        <v>23</v>
      </c>
      <c r="BD116" s="15" t="s">
        <v>326</v>
      </c>
      <c r="BE116" s="15"/>
      <c r="BF116" s="15" t="s">
        <v>329</v>
      </c>
    </row>
    <row r="117" spans="50:65" x14ac:dyDescent="0.25">
      <c r="AY117" s="4" t="s">
        <v>38</v>
      </c>
      <c r="AZ117" s="4" t="s">
        <v>39</v>
      </c>
      <c r="BD117" s="15" t="s">
        <v>326</v>
      </c>
      <c r="BE117" s="2"/>
      <c r="BF117" s="4" t="s">
        <v>53</v>
      </c>
    </row>
    <row r="118" spans="50:65" x14ac:dyDescent="0.25">
      <c r="BD118" s="15" t="s">
        <v>327</v>
      </c>
      <c r="BE118" s="2"/>
      <c r="BF118" s="15" t="s">
        <v>331</v>
      </c>
    </row>
    <row r="119" spans="50:65" x14ac:dyDescent="0.25">
      <c r="AX119" s="8"/>
      <c r="BB119" s="8"/>
      <c r="BD119" s="15" t="s">
        <v>326</v>
      </c>
      <c r="BE119" s="15"/>
      <c r="BF119" s="15" t="s">
        <v>330</v>
      </c>
    </row>
    <row r="120" spans="50:65" x14ac:dyDescent="0.25">
      <c r="AY120" s="8"/>
      <c r="AZ120" s="8"/>
      <c r="BA120" s="8"/>
      <c r="BB120" s="8"/>
      <c r="BD120" s="15" t="s">
        <v>326</v>
      </c>
      <c r="BE120" s="15"/>
      <c r="BF120" s="4" t="s">
        <v>54</v>
      </c>
    </row>
    <row r="121" spans="50:65" x14ac:dyDescent="0.25">
      <c r="AX121" s="12" t="s">
        <v>32</v>
      </c>
      <c r="AY121" s="12" t="s">
        <v>33</v>
      </c>
      <c r="AZ121" s="12" t="s">
        <v>40</v>
      </c>
      <c r="BA121" s="12" t="s">
        <v>32</v>
      </c>
      <c r="BC121" s="13"/>
      <c r="BD121" s="15" t="s">
        <v>326</v>
      </c>
      <c r="BE121" s="2"/>
      <c r="BF121" s="4" t="s">
        <v>58</v>
      </c>
    </row>
    <row r="122" spans="50:65" x14ac:dyDescent="0.25">
      <c r="AX122" s="4" t="s">
        <v>69</v>
      </c>
      <c r="AY122" s="15" t="s">
        <v>339</v>
      </c>
      <c r="AZ122" s="4" t="s">
        <v>7</v>
      </c>
      <c r="BA122" s="4" t="s">
        <v>18</v>
      </c>
      <c r="BF122" s="4" t="s">
        <v>55</v>
      </c>
    </row>
    <row r="123" spans="50:65" x14ac:dyDescent="0.25">
      <c r="AY123" s="15" t="s">
        <v>332</v>
      </c>
      <c r="BA123" s="4" t="s">
        <v>41</v>
      </c>
      <c r="BE123" s="15"/>
      <c r="BF123" s="15" t="s">
        <v>70</v>
      </c>
    </row>
    <row r="124" spans="50:65" ht="13" x14ac:dyDescent="0.25">
      <c r="AY124" s="4" t="s">
        <v>38</v>
      </c>
      <c r="BE124" s="2"/>
      <c r="BF124" s="15" t="s">
        <v>333</v>
      </c>
    </row>
    <row r="125" spans="50:65" ht="13" x14ac:dyDescent="0.25">
      <c r="BE125" s="2"/>
      <c r="BF125" s="15" t="s">
        <v>334</v>
      </c>
    </row>
    <row r="126" spans="50:65" x14ac:dyDescent="0.25">
      <c r="BD126" s="12" t="s">
        <v>40</v>
      </c>
      <c r="BF126" s="4" t="s">
        <v>56</v>
      </c>
    </row>
    <row r="127" spans="50:65" x14ac:dyDescent="0.25">
      <c r="BD127" s="15" t="s">
        <v>628</v>
      </c>
      <c r="BF127" s="4" t="s">
        <v>57</v>
      </c>
    </row>
    <row r="128" spans="50:65" x14ac:dyDescent="0.25">
      <c r="BD128" s="15" t="s">
        <v>621</v>
      </c>
      <c r="BE128" s="12"/>
      <c r="BF128" s="12"/>
      <c r="BG128" s="18"/>
      <c r="BK128" s="15"/>
      <c r="BM128" s="18"/>
    </row>
    <row r="129" spans="51:69" x14ac:dyDescent="0.25">
      <c r="BD129" s="15" t="s">
        <v>622</v>
      </c>
      <c r="BG129" s="18"/>
      <c r="BM129" s="18"/>
      <c r="BQ129" s="18"/>
    </row>
    <row r="130" spans="51:69" x14ac:dyDescent="0.25">
      <c r="BD130" s="12" t="s">
        <v>33</v>
      </c>
      <c r="BE130" s="15" t="s">
        <v>111</v>
      </c>
      <c r="BG130" s="15" t="s">
        <v>111</v>
      </c>
      <c r="BH130" s="15" t="s">
        <v>113</v>
      </c>
      <c r="BJ130" s="15" t="s">
        <v>113</v>
      </c>
      <c r="BK130" s="15" t="s">
        <v>112</v>
      </c>
      <c r="BM130" s="15" t="s">
        <v>112</v>
      </c>
      <c r="BN130" s="15" t="s">
        <v>160</v>
      </c>
      <c r="BO130" s="15" t="s">
        <v>322</v>
      </c>
    </row>
    <row r="131" spans="51:69" x14ac:dyDescent="0.25">
      <c r="BD131" s="25" t="s">
        <v>30</v>
      </c>
      <c r="BE131" s="18" t="s">
        <v>33</v>
      </c>
      <c r="BF131" s="15"/>
      <c r="BG131" s="18" t="s">
        <v>33</v>
      </c>
      <c r="BH131" s="18" t="s">
        <v>33</v>
      </c>
      <c r="BI131" s="15"/>
      <c r="BJ131" s="18" t="s">
        <v>33</v>
      </c>
      <c r="BK131" s="18" t="s">
        <v>33</v>
      </c>
      <c r="BL131" s="15"/>
      <c r="BM131" s="18" t="s">
        <v>33</v>
      </c>
      <c r="BN131" s="18" t="s">
        <v>33</v>
      </c>
      <c r="BO131" s="18" t="s">
        <v>33</v>
      </c>
    </row>
    <row r="132" spans="51:69" x14ac:dyDescent="0.25">
      <c r="BD132" s="25" t="s">
        <v>604</v>
      </c>
      <c r="BE132" s="15" t="s">
        <v>72</v>
      </c>
      <c r="BF132" s="15"/>
      <c r="BG132" t="s">
        <v>72</v>
      </c>
      <c r="BH132" t="s">
        <v>91</v>
      </c>
      <c r="BI132" s="15"/>
      <c r="BJ132" s="15" t="s">
        <v>584</v>
      </c>
      <c r="BK132" s="15" t="s">
        <v>584</v>
      </c>
      <c r="BL132" s="15"/>
      <c r="BM132" s="15" t="s">
        <v>584</v>
      </c>
      <c r="BN132" s="15" t="s">
        <v>587</v>
      </c>
      <c r="BO132" s="15" t="s">
        <v>588</v>
      </c>
    </row>
    <row r="133" spans="51:69" x14ac:dyDescent="0.25">
      <c r="BD133" s="25" t="s">
        <v>605</v>
      </c>
      <c r="BE133" s="15" t="s">
        <v>583</v>
      </c>
      <c r="BF133" s="15"/>
      <c r="BG133" t="s">
        <v>72</v>
      </c>
      <c r="BH133" t="s">
        <v>92</v>
      </c>
      <c r="BI133" s="15"/>
      <c r="BJ133" s="15" t="s">
        <v>73</v>
      </c>
      <c r="BK133" s="15" t="s">
        <v>73</v>
      </c>
      <c r="BL133" s="15"/>
      <c r="BM133" s="15" t="s">
        <v>73</v>
      </c>
      <c r="BN133" s="15" t="s">
        <v>355</v>
      </c>
      <c r="BO133" s="15" t="s">
        <v>356</v>
      </c>
    </row>
    <row r="134" spans="51:69" x14ac:dyDescent="0.25">
      <c r="BD134" s="25" t="s">
        <v>606</v>
      </c>
      <c r="BE134" s="15" t="s">
        <v>73</v>
      </c>
      <c r="BF134" s="15"/>
      <c r="BG134" t="s">
        <v>583</v>
      </c>
      <c r="BH134" t="s">
        <v>584</v>
      </c>
      <c r="BI134" s="15"/>
      <c r="BJ134" s="15" t="s">
        <v>73</v>
      </c>
      <c r="BK134" s="15" t="s">
        <v>114</v>
      </c>
      <c r="BL134" s="15"/>
      <c r="BM134" s="15" t="s">
        <v>73</v>
      </c>
      <c r="BN134" s="15" t="s">
        <v>357</v>
      </c>
      <c r="BO134" s="15" t="s">
        <v>163</v>
      </c>
    </row>
    <row r="135" spans="51:69" x14ac:dyDescent="0.25">
      <c r="AZ135"/>
      <c r="BD135" s="25" t="s">
        <v>607</v>
      </c>
      <c r="BE135" s="15" t="s">
        <v>74</v>
      </c>
      <c r="BF135" s="15"/>
      <c r="BG135" t="s">
        <v>73</v>
      </c>
      <c r="BH135" t="s">
        <v>73</v>
      </c>
      <c r="BI135" s="15"/>
      <c r="BJ135" s="15" t="s">
        <v>73</v>
      </c>
      <c r="BK135" s="15" t="s">
        <v>350</v>
      </c>
      <c r="BL135" s="15"/>
      <c r="BM135" s="15" t="s">
        <v>73</v>
      </c>
      <c r="BN135" s="15" t="s">
        <v>358</v>
      </c>
      <c r="BO135" s="15" t="s">
        <v>164</v>
      </c>
    </row>
    <row r="136" spans="51:69" x14ac:dyDescent="0.25">
      <c r="AZ136" s="21"/>
      <c r="BD136" s="25" t="s">
        <v>608</v>
      </c>
      <c r="BE136" s="15" t="s">
        <v>75</v>
      </c>
      <c r="BF136" s="15"/>
      <c r="BG136" t="s">
        <v>74</v>
      </c>
      <c r="BH136" t="s">
        <v>74</v>
      </c>
      <c r="BI136" s="15"/>
      <c r="BJ136" s="15" t="s">
        <v>73</v>
      </c>
      <c r="BK136" s="15" t="s">
        <v>342</v>
      </c>
      <c r="BL136" s="15"/>
      <c r="BM136" s="15" t="s">
        <v>124</v>
      </c>
      <c r="BN136" s="15" t="s">
        <v>359</v>
      </c>
      <c r="BO136" s="15" t="s">
        <v>165</v>
      </c>
    </row>
    <row r="137" spans="51:69" x14ac:dyDescent="0.25">
      <c r="AY137" s="15"/>
      <c r="AZ137" s="20"/>
      <c r="BD137" s="25" t="s">
        <v>609</v>
      </c>
      <c r="BE137" s="15" t="s">
        <v>76</v>
      </c>
      <c r="BF137" s="15"/>
      <c r="BG137" t="s">
        <v>74</v>
      </c>
      <c r="BH137" t="s">
        <v>346</v>
      </c>
      <c r="BI137" s="15"/>
      <c r="BJ137" s="15" t="s">
        <v>73</v>
      </c>
      <c r="BK137" s="15" t="s">
        <v>116</v>
      </c>
      <c r="BL137" s="15"/>
      <c r="BM137" s="15" t="s">
        <v>124</v>
      </c>
      <c r="BN137" s="15" t="s">
        <v>360</v>
      </c>
      <c r="BO137" s="15" t="s">
        <v>361</v>
      </c>
    </row>
    <row r="138" spans="51:69" x14ac:dyDescent="0.25">
      <c r="AY138" s="15"/>
      <c r="AZ138" s="20"/>
      <c r="BD138" s="25" t="s">
        <v>610</v>
      </c>
      <c r="BE138" s="15" t="s">
        <v>77</v>
      </c>
      <c r="BF138" s="15"/>
      <c r="BG138" t="s">
        <v>75</v>
      </c>
      <c r="BH138" t="s">
        <v>75</v>
      </c>
      <c r="BI138" s="15"/>
      <c r="BJ138" s="15" t="s">
        <v>73</v>
      </c>
      <c r="BK138" s="15" t="s">
        <v>351</v>
      </c>
      <c r="BL138" s="15"/>
      <c r="BM138" s="15" t="s">
        <v>99</v>
      </c>
      <c r="BN138" s="15" t="s">
        <v>362</v>
      </c>
      <c r="BO138" s="15" t="s">
        <v>166</v>
      </c>
    </row>
    <row r="139" spans="51:69" x14ac:dyDescent="0.25">
      <c r="AZ139" s="21"/>
      <c r="BD139" s="25" t="s">
        <v>611</v>
      </c>
      <c r="BE139" s="18" t="s">
        <v>78</v>
      </c>
      <c r="BF139" s="15"/>
      <c r="BG139" t="s">
        <v>76</v>
      </c>
      <c r="BH139" t="s">
        <v>76</v>
      </c>
      <c r="BI139" s="15"/>
      <c r="BJ139" s="15" t="s">
        <v>99</v>
      </c>
      <c r="BK139" s="15" t="s">
        <v>99</v>
      </c>
      <c r="BL139" s="15"/>
      <c r="BM139" s="15" t="s">
        <v>125</v>
      </c>
      <c r="BN139" s="15" t="s">
        <v>363</v>
      </c>
      <c r="BO139" s="15" t="s">
        <v>167</v>
      </c>
    </row>
    <row r="140" spans="51:69" x14ac:dyDescent="0.25">
      <c r="AY140" s="15"/>
      <c r="AZ140" s="20"/>
      <c r="BD140" s="25" t="s">
        <v>612</v>
      </c>
      <c r="BE140" s="15" t="s">
        <v>79</v>
      </c>
      <c r="BF140" s="15"/>
      <c r="BG140" t="s">
        <v>77</v>
      </c>
      <c r="BH140" t="s">
        <v>93</v>
      </c>
      <c r="BI140" s="15"/>
      <c r="BJ140" s="15" t="s">
        <v>74</v>
      </c>
      <c r="BK140" s="15" t="s">
        <v>74</v>
      </c>
      <c r="BL140" s="15"/>
      <c r="BM140" s="15" t="s">
        <v>153</v>
      </c>
      <c r="BN140" s="15" t="s">
        <v>364</v>
      </c>
      <c r="BO140" s="15" t="s">
        <v>168</v>
      </c>
    </row>
    <row r="141" spans="51:69" x14ac:dyDescent="0.25">
      <c r="AY141" s="15"/>
      <c r="AZ141" s="20"/>
      <c r="BD141" s="25" t="s">
        <v>613</v>
      </c>
      <c r="BE141" s="15" t="s">
        <v>80</v>
      </c>
      <c r="BF141" s="15"/>
      <c r="BG141" t="s">
        <v>77</v>
      </c>
      <c r="BH141" t="s">
        <v>77</v>
      </c>
      <c r="BI141" s="15"/>
      <c r="BJ141" s="38" t="s">
        <v>98</v>
      </c>
      <c r="BK141" s="38" t="s">
        <v>98</v>
      </c>
      <c r="BL141" s="38"/>
      <c r="BM141" s="38" t="s">
        <v>126</v>
      </c>
      <c r="BN141" s="38" t="s">
        <v>365</v>
      </c>
      <c r="BO141" s="38" t="s">
        <v>169</v>
      </c>
    </row>
    <row r="142" spans="51:69" x14ac:dyDescent="0.25">
      <c r="AY142" s="15"/>
      <c r="AZ142" s="20"/>
      <c r="BD142" s="25" t="s">
        <v>614</v>
      </c>
      <c r="BE142" s="15" t="s">
        <v>81</v>
      </c>
      <c r="BF142" s="15"/>
      <c r="BG142" t="s">
        <v>77</v>
      </c>
      <c r="BH142" t="s">
        <v>94</v>
      </c>
      <c r="BI142" s="15"/>
      <c r="BJ142" s="38" t="s">
        <v>98</v>
      </c>
      <c r="BK142" s="38" t="s">
        <v>117</v>
      </c>
      <c r="BL142" s="38"/>
      <c r="BM142" s="38" t="s">
        <v>126</v>
      </c>
      <c r="BN142" s="38" t="s">
        <v>366</v>
      </c>
      <c r="BO142" s="38" t="s">
        <v>170</v>
      </c>
    </row>
    <row r="143" spans="51:69" x14ac:dyDescent="0.25">
      <c r="AZ143" s="20"/>
      <c r="BD143" s="25" t="s">
        <v>31</v>
      </c>
      <c r="BE143" s="15" t="s">
        <v>82</v>
      </c>
      <c r="BF143" s="15"/>
      <c r="BG143" t="s">
        <v>78</v>
      </c>
      <c r="BH143" t="s">
        <v>347</v>
      </c>
      <c r="BI143" s="15"/>
      <c r="BJ143" s="38" t="s">
        <v>100</v>
      </c>
      <c r="BK143" s="38" t="s">
        <v>118</v>
      </c>
      <c r="BL143" s="38"/>
      <c r="BM143" s="38" t="s">
        <v>74</v>
      </c>
      <c r="BN143" s="38" t="s">
        <v>367</v>
      </c>
      <c r="BO143" s="38" t="s">
        <v>171</v>
      </c>
    </row>
    <row r="144" spans="51:69" x14ac:dyDescent="0.25">
      <c r="AZ144" s="21"/>
      <c r="BD144" s="25" t="s">
        <v>615</v>
      </c>
      <c r="BE144" s="15" t="s">
        <v>343</v>
      </c>
      <c r="BF144" s="15"/>
      <c r="BG144" t="s">
        <v>78</v>
      </c>
      <c r="BH144" t="s">
        <v>95</v>
      </c>
      <c r="BI144" s="15"/>
      <c r="BJ144" s="38" t="s">
        <v>347</v>
      </c>
      <c r="BK144" s="38" t="s">
        <v>347</v>
      </c>
      <c r="BL144" s="38"/>
      <c r="BM144" s="38" t="s">
        <v>74</v>
      </c>
      <c r="BN144" s="38" t="s">
        <v>368</v>
      </c>
      <c r="BO144" s="38" t="s">
        <v>172</v>
      </c>
    </row>
    <row r="145" spans="52:67" x14ac:dyDescent="0.25">
      <c r="AZ145" s="20"/>
      <c r="BD145" s="25" t="s">
        <v>616</v>
      </c>
      <c r="BE145" s="15" t="s">
        <v>83</v>
      </c>
      <c r="BF145" s="15"/>
      <c r="BG145" t="s">
        <v>78</v>
      </c>
      <c r="BH145" t="s">
        <v>585</v>
      </c>
      <c r="BI145" s="15"/>
      <c r="BJ145" s="38" t="s">
        <v>97</v>
      </c>
      <c r="BK145" s="38" t="s">
        <v>97</v>
      </c>
      <c r="BL145" s="38"/>
      <c r="BM145" s="38" t="s">
        <v>98</v>
      </c>
      <c r="BN145" s="38" t="s">
        <v>369</v>
      </c>
      <c r="BO145" s="38" t="s">
        <v>174</v>
      </c>
    </row>
    <row r="146" spans="52:67" x14ac:dyDescent="0.25">
      <c r="AZ146" s="22"/>
      <c r="BD146" s="25" t="s">
        <v>617</v>
      </c>
      <c r="BE146" s="15" t="s">
        <v>344</v>
      </c>
      <c r="BF146" s="15"/>
      <c r="BG146" t="s">
        <v>78</v>
      </c>
      <c r="BH146" t="s">
        <v>348</v>
      </c>
      <c r="BI146" s="15"/>
      <c r="BJ146" s="38" t="s">
        <v>97</v>
      </c>
      <c r="BK146" s="38" t="s">
        <v>119</v>
      </c>
      <c r="BL146" s="38"/>
      <c r="BM146" s="38" t="s">
        <v>98</v>
      </c>
      <c r="BN146" s="38" t="s">
        <v>370</v>
      </c>
      <c r="BO146" s="38" t="s">
        <v>173</v>
      </c>
    </row>
    <row r="147" spans="52:67" x14ac:dyDescent="0.25">
      <c r="AZ147" s="22"/>
      <c r="BA147" s="15"/>
      <c r="BD147" s="25" t="s">
        <v>618</v>
      </c>
      <c r="BE147" s="15" t="s">
        <v>84</v>
      </c>
      <c r="BF147" s="15"/>
      <c r="BG147" t="s">
        <v>79</v>
      </c>
      <c r="BH147" t="s">
        <v>96</v>
      </c>
      <c r="BI147" s="15"/>
      <c r="BJ147" s="38" t="s">
        <v>93</v>
      </c>
      <c r="BK147" s="38" t="s">
        <v>120</v>
      </c>
      <c r="BL147" s="38"/>
      <c r="BM147" s="38" t="s">
        <v>98</v>
      </c>
      <c r="BN147" s="38" t="s">
        <v>371</v>
      </c>
      <c r="BO147" s="38" t="s">
        <v>175</v>
      </c>
    </row>
    <row r="148" spans="52:67" x14ac:dyDescent="0.25">
      <c r="BD148" s="25" t="s">
        <v>619</v>
      </c>
      <c r="BE148" s="15" t="s">
        <v>345</v>
      </c>
      <c r="BF148" s="15"/>
      <c r="BG148" t="s">
        <v>80</v>
      </c>
      <c r="BH148" t="s">
        <v>97</v>
      </c>
      <c r="BI148" s="15"/>
      <c r="BJ148" s="38" t="s">
        <v>110</v>
      </c>
      <c r="BK148" s="38" t="s">
        <v>121</v>
      </c>
      <c r="BL148" s="38"/>
      <c r="BM148" s="38" t="s">
        <v>98</v>
      </c>
      <c r="BN148" s="38" t="s">
        <v>372</v>
      </c>
      <c r="BO148" s="38" t="s">
        <v>176</v>
      </c>
    </row>
    <row r="149" spans="52:67" x14ac:dyDescent="0.25">
      <c r="BD149" s="25" t="s">
        <v>620</v>
      </c>
      <c r="BE149" s="15" t="s">
        <v>85</v>
      </c>
      <c r="BF149" s="15"/>
      <c r="BG149" t="s">
        <v>81</v>
      </c>
      <c r="BH149" t="s">
        <v>98</v>
      </c>
      <c r="BI149" s="15"/>
      <c r="BJ149" s="38" t="s">
        <v>110</v>
      </c>
      <c r="BK149" s="38" t="s">
        <v>352</v>
      </c>
      <c r="BL149" s="38"/>
      <c r="BM149" s="38" t="s">
        <v>98</v>
      </c>
      <c r="BN149" s="38" t="s">
        <v>373</v>
      </c>
      <c r="BO149" s="38" t="s">
        <v>177</v>
      </c>
    </row>
    <row r="150" spans="52:67" x14ac:dyDescent="0.25">
      <c r="BE150" s="15" t="s">
        <v>86</v>
      </c>
      <c r="BF150" s="15"/>
      <c r="BG150" t="s">
        <v>81</v>
      </c>
      <c r="BH150" t="s">
        <v>81</v>
      </c>
      <c r="BI150" s="15"/>
      <c r="BJ150" s="38" t="s">
        <v>75</v>
      </c>
      <c r="BK150" s="38" t="s">
        <v>75</v>
      </c>
      <c r="BL150" s="38"/>
      <c r="BM150" s="38" t="s">
        <v>98</v>
      </c>
      <c r="BN150" s="38" t="s">
        <v>374</v>
      </c>
      <c r="BO150" s="38" t="s">
        <v>375</v>
      </c>
    </row>
    <row r="151" spans="52:67" x14ac:dyDescent="0.25">
      <c r="BE151" s="15" t="s">
        <v>87</v>
      </c>
      <c r="BF151" s="15"/>
      <c r="BG151" t="s">
        <v>82</v>
      </c>
      <c r="BH151" t="s">
        <v>99</v>
      </c>
      <c r="BI151" s="15"/>
      <c r="BJ151" s="38" t="s">
        <v>75</v>
      </c>
      <c r="BK151" s="38" t="s">
        <v>353</v>
      </c>
      <c r="BL151" s="38"/>
      <c r="BM151" s="38" t="s">
        <v>98</v>
      </c>
      <c r="BN151" s="38" t="s">
        <v>376</v>
      </c>
      <c r="BO151" s="38" t="s">
        <v>178</v>
      </c>
    </row>
    <row r="152" spans="52:67" x14ac:dyDescent="0.25">
      <c r="BE152" s="15" t="s">
        <v>88</v>
      </c>
      <c r="BF152" s="15"/>
      <c r="BG152" t="s">
        <v>82</v>
      </c>
      <c r="BH152" t="s">
        <v>101</v>
      </c>
      <c r="BI152" s="15"/>
      <c r="BJ152" s="38" t="s">
        <v>95</v>
      </c>
      <c r="BK152" s="38" t="s">
        <v>122</v>
      </c>
      <c r="BL152" s="38"/>
      <c r="BM152" s="38" t="s">
        <v>155</v>
      </c>
      <c r="BN152" s="38" t="s">
        <v>377</v>
      </c>
      <c r="BO152" s="38" t="s">
        <v>179</v>
      </c>
    </row>
    <row r="153" spans="52:67" x14ac:dyDescent="0.25">
      <c r="BE153" s="15" t="s">
        <v>89</v>
      </c>
      <c r="BF153" s="15"/>
      <c r="BG153" t="s">
        <v>82</v>
      </c>
      <c r="BH153" t="s">
        <v>102</v>
      </c>
      <c r="BI153" s="15"/>
      <c r="BJ153" s="38" t="s">
        <v>95</v>
      </c>
      <c r="BK153" s="38" t="s">
        <v>95</v>
      </c>
      <c r="BL153" s="38"/>
      <c r="BM153" s="38" t="s">
        <v>155</v>
      </c>
      <c r="BN153" s="38" t="s">
        <v>378</v>
      </c>
      <c r="BO153" s="38" t="s">
        <v>180</v>
      </c>
    </row>
    <row r="154" spans="52:67" x14ac:dyDescent="0.25">
      <c r="BE154" s="15" t="s">
        <v>90</v>
      </c>
      <c r="BF154" s="15"/>
      <c r="BG154" t="s">
        <v>343</v>
      </c>
      <c r="BH154" t="s">
        <v>100</v>
      </c>
      <c r="BI154" s="15"/>
      <c r="BJ154" s="38" t="s">
        <v>76</v>
      </c>
      <c r="BK154" s="38" t="s">
        <v>76</v>
      </c>
      <c r="BL154" s="38"/>
      <c r="BM154" s="38" t="s">
        <v>155</v>
      </c>
      <c r="BN154" s="38" t="s">
        <v>379</v>
      </c>
      <c r="BO154" s="38" t="s">
        <v>181</v>
      </c>
    </row>
    <row r="155" spans="52:67" x14ac:dyDescent="0.25">
      <c r="BE155" s="15"/>
      <c r="BF155" s="15"/>
      <c r="BG155" t="s">
        <v>83</v>
      </c>
      <c r="BH155" t="s">
        <v>103</v>
      </c>
      <c r="BI155" s="15"/>
      <c r="BJ155" s="38" t="s">
        <v>101</v>
      </c>
      <c r="BK155" s="38" t="s">
        <v>123</v>
      </c>
      <c r="BL155" s="38"/>
      <c r="BM155" s="38" t="s">
        <v>114</v>
      </c>
      <c r="BN155" s="38" t="s">
        <v>380</v>
      </c>
      <c r="BO155" s="38" t="s">
        <v>182</v>
      </c>
    </row>
    <row r="156" spans="52:67" x14ac:dyDescent="0.25">
      <c r="BE156" s="15"/>
      <c r="BF156" s="15"/>
      <c r="BG156" t="s">
        <v>344</v>
      </c>
      <c r="BH156" t="s">
        <v>344</v>
      </c>
      <c r="BI156" s="15"/>
      <c r="BJ156" s="38" t="s">
        <v>102</v>
      </c>
      <c r="BK156" s="38" t="s">
        <v>102</v>
      </c>
      <c r="BL156" s="38"/>
      <c r="BM156" s="38" t="s">
        <v>350</v>
      </c>
      <c r="BN156" s="38" t="s">
        <v>381</v>
      </c>
      <c r="BO156" s="38" t="s">
        <v>382</v>
      </c>
    </row>
    <row r="157" spans="52:67" x14ac:dyDescent="0.25">
      <c r="BE157" s="15"/>
      <c r="BF157" s="15"/>
      <c r="BG157" t="s">
        <v>84</v>
      </c>
      <c r="BH157" t="s">
        <v>104</v>
      </c>
      <c r="BI157" s="15"/>
      <c r="BJ157" s="38" t="s">
        <v>91</v>
      </c>
      <c r="BK157" s="38" t="s">
        <v>91</v>
      </c>
      <c r="BL157" s="38"/>
      <c r="BM157" s="38" t="s">
        <v>347</v>
      </c>
      <c r="BN157" s="38" t="s">
        <v>383</v>
      </c>
      <c r="BO157" s="38" t="s">
        <v>384</v>
      </c>
    </row>
    <row r="158" spans="52:67" x14ac:dyDescent="0.25">
      <c r="BE158" s="15"/>
      <c r="BF158" s="15"/>
      <c r="BG158" t="s">
        <v>84</v>
      </c>
      <c r="BH158" t="s">
        <v>349</v>
      </c>
      <c r="BI158" s="15"/>
      <c r="BJ158" s="38" t="s">
        <v>77</v>
      </c>
      <c r="BK158" s="38" t="s">
        <v>77</v>
      </c>
      <c r="BL158" s="38"/>
      <c r="BM158" s="38" t="s">
        <v>354</v>
      </c>
      <c r="BN158" s="38" t="s">
        <v>385</v>
      </c>
      <c r="BO158" s="38" t="s">
        <v>386</v>
      </c>
    </row>
    <row r="159" spans="52:67" x14ac:dyDescent="0.25">
      <c r="BE159" s="15"/>
      <c r="BF159" s="15"/>
      <c r="BG159" t="s">
        <v>345</v>
      </c>
      <c r="BH159" t="s">
        <v>345</v>
      </c>
      <c r="BI159" s="15"/>
      <c r="BJ159" s="38" t="s">
        <v>104</v>
      </c>
      <c r="BK159" s="38" t="s">
        <v>104</v>
      </c>
      <c r="BL159" s="38"/>
      <c r="BM159" s="38" t="s">
        <v>97</v>
      </c>
      <c r="BN159" s="38" t="s">
        <v>387</v>
      </c>
      <c r="BO159" s="38" t="s">
        <v>183</v>
      </c>
    </row>
    <row r="160" spans="52:67" x14ac:dyDescent="0.25">
      <c r="BE160" s="15"/>
      <c r="BF160" s="15"/>
      <c r="BG160" t="s">
        <v>85</v>
      </c>
      <c r="BH160" t="s">
        <v>105</v>
      </c>
      <c r="BI160" s="15"/>
      <c r="BJ160" s="38" t="s">
        <v>346</v>
      </c>
      <c r="BK160" s="38" t="s">
        <v>346</v>
      </c>
      <c r="BL160" s="38"/>
      <c r="BM160" s="38" t="s">
        <v>97</v>
      </c>
      <c r="BN160" s="38" t="s">
        <v>388</v>
      </c>
      <c r="BO160" s="38" t="s">
        <v>184</v>
      </c>
    </row>
    <row r="161" spans="57:67" x14ac:dyDescent="0.25">
      <c r="BE161" s="15"/>
      <c r="BF161" s="15"/>
      <c r="BG161" t="s">
        <v>85</v>
      </c>
      <c r="BH161" t="s">
        <v>85</v>
      </c>
      <c r="BI161" s="15"/>
      <c r="BJ161" s="38" t="s">
        <v>81</v>
      </c>
      <c r="BK161" s="38" t="s">
        <v>124</v>
      </c>
      <c r="BL161" s="38"/>
      <c r="BM161" s="38" t="s">
        <v>97</v>
      </c>
      <c r="BN161" s="38" t="s">
        <v>389</v>
      </c>
      <c r="BO161" s="38" t="s">
        <v>185</v>
      </c>
    </row>
    <row r="162" spans="57:67" x14ac:dyDescent="0.25">
      <c r="BE162" s="15"/>
      <c r="BF162" s="15"/>
      <c r="BG162" t="s">
        <v>85</v>
      </c>
      <c r="BH162" t="s">
        <v>106</v>
      </c>
      <c r="BI162" s="15"/>
      <c r="BJ162" s="38" t="s">
        <v>81</v>
      </c>
      <c r="BK162" s="38" t="s">
        <v>125</v>
      </c>
      <c r="BL162" s="38"/>
      <c r="BM162" s="38" t="s">
        <v>97</v>
      </c>
      <c r="BN162" s="38" t="s">
        <v>390</v>
      </c>
      <c r="BO162" s="38" t="s">
        <v>186</v>
      </c>
    </row>
    <row r="163" spans="57:67" x14ac:dyDescent="0.25">
      <c r="BE163" s="15"/>
      <c r="BF163" s="15"/>
      <c r="BG163" t="s">
        <v>85</v>
      </c>
      <c r="BH163" t="s">
        <v>107</v>
      </c>
      <c r="BI163" s="15"/>
      <c r="BJ163" s="38" t="s">
        <v>81</v>
      </c>
      <c r="BK163" s="38" t="s">
        <v>126</v>
      </c>
      <c r="BL163" s="38"/>
      <c r="BM163" s="38" t="s">
        <v>97</v>
      </c>
      <c r="BN163" s="38" t="s">
        <v>391</v>
      </c>
      <c r="BO163" s="38" t="s">
        <v>187</v>
      </c>
    </row>
    <row r="164" spans="57:67" x14ac:dyDescent="0.25">
      <c r="BE164" s="15"/>
      <c r="BF164" s="15"/>
      <c r="BG164" t="s">
        <v>86</v>
      </c>
      <c r="BH164" t="s">
        <v>86</v>
      </c>
      <c r="BI164" s="15"/>
      <c r="BJ164" s="38" t="s">
        <v>81</v>
      </c>
      <c r="BK164" s="38" t="s">
        <v>127</v>
      </c>
      <c r="BL164" s="38"/>
      <c r="BM164" s="38" t="s">
        <v>158</v>
      </c>
      <c r="BN164" s="38" t="s">
        <v>392</v>
      </c>
      <c r="BO164" s="38" t="s">
        <v>188</v>
      </c>
    </row>
    <row r="165" spans="57:67" x14ac:dyDescent="0.25">
      <c r="BE165" s="15"/>
      <c r="BF165" s="15"/>
      <c r="BG165" t="s">
        <v>86</v>
      </c>
      <c r="BH165" t="s">
        <v>108</v>
      </c>
      <c r="BI165" s="15"/>
      <c r="BJ165" s="38" t="s">
        <v>81</v>
      </c>
      <c r="BK165" s="38" t="s">
        <v>128</v>
      </c>
      <c r="BL165" s="38"/>
      <c r="BM165" s="38" t="s">
        <v>158</v>
      </c>
      <c r="BN165" s="38" t="s">
        <v>393</v>
      </c>
      <c r="BO165" s="38" t="s">
        <v>394</v>
      </c>
    </row>
    <row r="166" spans="57:67" x14ac:dyDescent="0.25">
      <c r="BE166" s="15"/>
      <c r="BF166" s="15"/>
      <c r="BG166" t="s">
        <v>87</v>
      </c>
      <c r="BH166" t="s">
        <v>109</v>
      </c>
      <c r="BI166" s="15"/>
      <c r="BJ166" s="38" t="s">
        <v>81</v>
      </c>
      <c r="BK166" s="38" t="s">
        <v>586</v>
      </c>
      <c r="BL166" s="38"/>
      <c r="BM166" s="38" t="s">
        <v>120</v>
      </c>
      <c r="BN166" s="38" t="s">
        <v>395</v>
      </c>
      <c r="BO166" s="38" t="s">
        <v>396</v>
      </c>
    </row>
    <row r="167" spans="57:67" x14ac:dyDescent="0.25">
      <c r="BE167" s="15"/>
      <c r="BF167" s="15"/>
      <c r="BG167" t="s">
        <v>87</v>
      </c>
      <c r="BH167" t="s">
        <v>87</v>
      </c>
      <c r="BI167" s="15"/>
      <c r="BJ167" s="38" t="s">
        <v>81</v>
      </c>
      <c r="BK167" s="38" t="s">
        <v>129</v>
      </c>
      <c r="BL167" s="38"/>
      <c r="BM167" s="38" t="s">
        <v>120</v>
      </c>
      <c r="BN167" s="38" t="s">
        <v>397</v>
      </c>
      <c r="BO167" s="38" t="s">
        <v>189</v>
      </c>
    </row>
    <row r="168" spans="57:67" x14ac:dyDescent="0.25">
      <c r="BE168" s="15"/>
      <c r="BF168" s="15"/>
      <c r="BG168" t="s">
        <v>88</v>
      </c>
      <c r="BH168" t="s">
        <v>88</v>
      </c>
      <c r="BI168" s="15"/>
      <c r="BJ168" s="38" t="s">
        <v>81</v>
      </c>
      <c r="BK168" s="38" t="s">
        <v>130</v>
      </c>
      <c r="BL168" s="38"/>
      <c r="BM168" s="38" t="s">
        <v>127</v>
      </c>
      <c r="BN168" s="38" t="s">
        <v>398</v>
      </c>
      <c r="BO168" s="38" t="s">
        <v>192</v>
      </c>
    </row>
    <row r="169" spans="57:67" x14ac:dyDescent="0.25">
      <c r="BE169" s="15"/>
      <c r="BF169" s="15"/>
      <c r="BG169" t="s">
        <v>89</v>
      </c>
      <c r="BH169" t="s">
        <v>89</v>
      </c>
      <c r="BI169" s="15"/>
      <c r="BJ169" s="38" t="s">
        <v>81</v>
      </c>
      <c r="BK169" s="38" t="s">
        <v>131</v>
      </c>
      <c r="BL169" s="38"/>
      <c r="BM169" s="38" t="s">
        <v>127</v>
      </c>
      <c r="BN169" s="38" t="s">
        <v>399</v>
      </c>
      <c r="BO169" s="38" t="s">
        <v>193</v>
      </c>
    </row>
    <row r="170" spans="57:67" x14ac:dyDescent="0.25">
      <c r="BE170" s="15"/>
      <c r="BF170" s="15"/>
      <c r="BG170" t="s">
        <v>90</v>
      </c>
      <c r="BH170" t="s">
        <v>110</v>
      </c>
      <c r="BI170" s="15"/>
      <c r="BJ170" s="38" t="s">
        <v>81</v>
      </c>
      <c r="BK170" s="38" t="s">
        <v>132</v>
      </c>
      <c r="BL170" s="38"/>
      <c r="BM170" s="38" t="s">
        <v>127</v>
      </c>
      <c r="BN170" s="38" t="s">
        <v>400</v>
      </c>
      <c r="BO170" s="38" t="s">
        <v>190</v>
      </c>
    </row>
    <row r="171" spans="57:67" x14ac:dyDescent="0.25">
      <c r="BE171" s="15"/>
      <c r="BF171" s="15"/>
      <c r="BG171" s="15"/>
      <c r="BH171" s="15"/>
      <c r="BI171" s="15"/>
      <c r="BJ171" s="38" t="s">
        <v>81</v>
      </c>
      <c r="BK171" s="38" t="s">
        <v>133</v>
      </c>
      <c r="BL171" s="38"/>
      <c r="BM171" s="38" t="s">
        <v>127</v>
      </c>
      <c r="BN171" s="38" t="s">
        <v>401</v>
      </c>
      <c r="BO171" s="38" t="s">
        <v>191</v>
      </c>
    </row>
    <row r="172" spans="57:67" x14ac:dyDescent="0.25">
      <c r="BE172" s="15"/>
      <c r="BF172" s="15"/>
      <c r="BG172" s="15"/>
      <c r="BH172" s="15"/>
      <c r="BI172" s="15"/>
      <c r="BJ172" s="38" t="s">
        <v>81</v>
      </c>
      <c r="BK172" s="38" t="s">
        <v>134</v>
      </c>
      <c r="BL172" s="38"/>
      <c r="BM172" s="38" t="s">
        <v>127</v>
      </c>
      <c r="BN172" s="38" t="s">
        <v>402</v>
      </c>
      <c r="BO172" s="38" t="s">
        <v>403</v>
      </c>
    </row>
    <row r="173" spans="57:67" x14ac:dyDescent="0.25">
      <c r="BE173" s="15"/>
      <c r="BF173" s="15"/>
      <c r="BG173" s="15"/>
      <c r="BH173" s="15"/>
      <c r="BI173" s="15"/>
      <c r="BJ173" s="38" t="s">
        <v>81</v>
      </c>
      <c r="BK173" s="38" t="s">
        <v>135</v>
      </c>
      <c r="BL173" s="38"/>
      <c r="BM173" s="38" t="s">
        <v>128</v>
      </c>
      <c r="BN173" s="38" t="s">
        <v>404</v>
      </c>
      <c r="BO173" s="38" t="s">
        <v>194</v>
      </c>
    </row>
    <row r="174" spans="57:67" x14ac:dyDescent="0.25">
      <c r="BE174" s="15"/>
      <c r="BF174" s="15"/>
      <c r="BG174" s="15"/>
      <c r="BH174" s="15"/>
      <c r="BI174" s="15"/>
      <c r="BJ174" s="38" t="s">
        <v>81</v>
      </c>
      <c r="BK174" s="38" t="s">
        <v>136</v>
      </c>
      <c r="BL174" s="38"/>
      <c r="BM174" s="38" t="s">
        <v>128</v>
      </c>
      <c r="BN174" s="38" t="s">
        <v>405</v>
      </c>
      <c r="BO174" s="38" t="s">
        <v>195</v>
      </c>
    </row>
    <row r="175" spans="57:67" x14ac:dyDescent="0.25">
      <c r="BE175" s="15"/>
      <c r="BF175" s="15"/>
      <c r="BG175" s="15"/>
      <c r="BH175" s="15"/>
      <c r="BI175" s="15"/>
      <c r="BJ175" s="38" t="s">
        <v>81</v>
      </c>
      <c r="BK175" s="38" t="s">
        <v>137</v>
      </c>
      <c r="BL175" s="38"/>
      <c r="BM175" s="38" t="s">
        <v>75</v>
      </c>
      <c r="BN175" s="38" t="s">
        <v>406</v>
      </c>
      <c r="BO175" s="38" t="s">
        <v>196</v>
      </c>
    </row>
    <row r="176" spans="57:67" x14ac:dyDescent="0.25">
      <c r="BE176" s="15"/>
      <c r="BF176" s="15"/>
      <c r="BG176" s="15"/>
      <c r="BH176" s="15"/>
      <c r="BI176" s="15"/>
      <c r="BJ176" s="38" t="s">
        <v>81</v>
      </c>
      <c r="BK176" s="38" t="s">
        <v>115</v>
      </c>
      <c r="BL176" s="38"/>
      <c r="BM176" s="38" t="s">
        <v>75</v>
      </c>
      <c r="BN176" s="38" t="s">
        <v>407</v>
      </c>
      <c r="BO176" s="38" t="s">
        <v>408</v>
      </c>
    </row>
    <row r="177" spans="57:67" x14ac:dyDescent="0.25">
      <c r="BE177" s="15"/>
      <c r="BF177" s="15"/>
      <c r="BG177" s="15"/>
      <c r="BH177" s="15"/>
      <c r="BI177" s="15"/>
      <c r="BJ177" s="38" t="s">
        <v>81</v>
      </c>
      <c r="BK177" s="38" t="s">
        <v>138</v>
      </c>
      <c r="BL177" s="38"/>
      <c r="BM177" s="38" t="s">
        <v>75</v>
      </c>
      <c r="BN177" s="38" t="s">
        <v>409</v>
      </c>
      <c r="BO177" s="38" t="s">
        <v>197</v>
      </c>
    </row>
    <row r="178" spans="57:67" x14ac:dyDescent="0.25">
      <c r="BE178" s="15"/>
      <c r="BF178" s="15"/>
      <c r="BG178" s="15"/>
      <c r="BH178" s="15"/>
      <c r="BI178" s="15"/>
      <c r="BJ178" s="38" t="s">
        <v>81</v>
      </c>
      <c r="BK178" s="38" t="s">
        <v>139</v>
      </c>
      <c r="BL178" s="38"/>
      <c r="BM178" s="38" t="s">
        <v>586</v>
      </c>
      <c r="BN178" s="38" t="s">
        <v>589</v>
      </c>
      <c r="BO178" s="38" t="s">
        <v>590</v>
      </c>
    </row>
    <row r="179" spans="57:67" x14ac:dyDescent="0.25">
      <c r="BE179" s="15"/>
      <c r="BF179" s="15"/>
      <c r="BG179" s="15"/>
      <c r="BH179" s="15"/>
      <c r="BI179" s="15"/>
      <c r="BJ179" s="38" t="s">
        <v>81</v>
      </c>
      <c r="BK179" s="38" t="s">
        <v>140</v>
      </c>
      <c r="BL179" s="38"/>
      <c r="BM179" s="38" t="s">
        <v>122</v>
      </c>
      <c r="BN179" s="38" t="s">
        <v>410</v>
      </c>
      <c r="BO179" s="38" t="s">
        <v>198</v>
      </c>
    </row>
    <row r="180" spans="57:67" x14ac:dyDescent="0.25">
      <c r="BE180" s="15"/>
      <c r="BF180" s="15"/>
      <c r="BG180" s="15"/>
      <c r="BH180" s="15"/>
      <c r="BI180" s="15"/>
      <c r="BJ180" s="38" t="s">
        <v>81</v>
      </c>
      <c r="BK180" s="38" t="s">
        <v>141</v>
      </c>
      <c r="BL180" s="38"/>
      <c r="BM180" s="38" t="s">
        <v>123</v>
      </c>
      <c r="BN180" s="38" t="s">
        <v>411</v>
      </c>
      <c r="BO180" s="38" t="s">
        <v>199</v>
      </c>
    </row>
    <row r="181" spans="57:67" x14ac:dyDescent="0.25">
      <c r="BE181" s="15"/>
      <c r="BF181" s="15"/>
      <c r="BG181" s="15"/>
      <c r="BH181" s="15"/>
      <c r="BI181" s="15"/>
      <c r="BJ181" s="38" t="s">
        <v>81</v>
      </c>
      <c r="BK181" s="38" t="s">
        <v>142</v>
      </c>
      <c r="BL181" s="38"/>
      <c r="BM181" s="38" t="s">
        <v>95</v>
      </c>
      <c r="BN181" s="38" t="s">
        <v>412</v>
      </c>
      <c r="BO181" s="38" t="s">
        <v>200</v>
      </c>
    </row>
    <row r="182" spans="57:67" x14ac:dyDescent="0.25">
      <c r="BE182" s="15"/>
      <c r="BF182" s="15"/>
      <c r="BG182" s="15"/>
      <c r="BH182" s="15"/>
      <c r="BI182" s="15"/>
      <c r="BJ182" s="38" t="s">
        <v>81</v>
      </c>
      <c r="BK182" s="38" t="s">
        <v>143</v>
      </c>
      <c r="BL182" s="38"/>
      <c r="BM182" s="38" t="s">
        <v>95</v>
      </c>
      <c r="BN182" s="38" t="s">
        <v>413</v>
      </c>
      <c r="BO182" s="38" t="s">
        <v>201</v>
      </c>
    </row>
    <row r="183" spans="57:67" x14ac:dyDescent="0.25">
      <c r="BE183" s="15"/>
      <c r="BF183" s="15"/>
      <c r="BG183" s="15"/>
      <c r="BH183" s="15"/>
      <c r="BI183" s="15"/>
      <c r="BJ183" s="38" t="s">
        <v>81</v>
      </c>
      <c r="BK183" s="38" t="s">
        <v>144</v>
      </c>
      <c r="BL183" s="38"/>
      <c r="BM183" s="38" t="s">
        <v>76</v>
      </c>
      <c r="BN183" s="38" t="s">
        <v>414</v>
      </c>
      <c r="BO183" s="38" t="s">
        <v>415</v>
      </c>
    </row>
    <row r="184" spans="57:67" x14ac:dyDescent="0.25">
      <c r="BE184" s="15"/>
      <c r="BF184" s="15"/>
      <c r="BG184" s="15"/>
      <c r="BH184" s="15"/>
      <c r="BI184" s="15"/>
      <c r="BJ184" s="38" t="s">
        <v>81</v>
      </c>
      <c r="BK184" s="38" t="s">
        <v>145</v>
      </c>
      <c r="BL184" s="38"/>
      <c r="BM184" s="38" t="s">
        <v>76</v>
      </c>
      <c r="BN184" s="38" t="s">
        <v>416</v>
      </c>
      <c r="BO184" s="38" t="s">
        <v>202</v>
      </c>
    </row>
    <row r="185" spans="57:67" x14ac:dyDescent="0.25">
      <c r="BE185" s="15"/>
      <c r="BF185" s="15"/>
      <c r="BG185" s="15"/>
      <c r="BH185" s="15"/>
      <c r="BI185" s="15"/>
      <c r="BJ185" s="38" t="s">
        <v>81</v>
      </c>
      <c r="BK185" s="38" t="s">
        <v>146</v>
      </c>
      <c r="BL185" s="38"/>
      <c r="BM185" s="38" t="s">
        <v>102</v>
      </c>
      <c r="BN185" s="38" t="s">
        <v>417</v>
      </c>
      <c r="BO185" s="38" t="s">
        <v>203</v>
      </c>
    </row>
    <row r="186" spans="57:67" x14ac:dyDescent="0.25">
      <c r="BE186" s="15"/>
      <c r="BF186" s="15"/>
      <c r="BG186" s="15"/>
      <c r="BH186" s="15"/>
      <c r="BI186" s="15"/>
      <c r="BJ186" s="38" t="s">
        <v>81</v>
      </c>
      <c r="BK186" s="38" t="s">
        <v>147</v>
      </c>
      <c r="BL186" s="38"/>
      <c r="BM186" s="38" t="s">
        <v>91</v>
      </c>
      <c r="BN186" s="38" t="s">
        <v>418</v>
      </c>
      <c r="BO186" s="38" t="s">
        <v>204</v>
      </c>
    </row>
    <row r="187" spans="57:67" x14ac:dyDescent="0.25">
      <c r="BE187" s="15"/>
      <c r="BF187" s="15"/>
      <c r="BG187" s="15"/>
      <c r="BH187" s="15"/>
      <c r="BI187" s="15"/>
      <c r="BJ187" s="38" t="s">
        <v>81</v>
      </c>
      <c r="BK187" s="38" t="s">
        <v>148</v>
      </c>
      <c r="BL187" s="38"/>
      <c r="BM187" s="38" t="s">
        <v>77</v>
      </c>
      <c r="BN187" s="38" t="s">
        <v>419</v>
      </c>
      <c r="BO187" s="38" t="s">
        <v>420</v>
      </c>
    </row>
    <row r="188" spans="57:67" x14ac:dyDescent="0.25">
      <c r="BE188" s="15"/>
      <c r="BF188" s="15"/>
      <c r="BG188" s="15"/>
      <c r="BH188" s="15"/>
      <c r="BI188" s="15"/>
      <c r="BJ188" s="38" t="s">
        <v>81</v>
      </c>
      <c r="BK188" s="38" t="s">
        <v>149</v>
      </c>
      <c r="BL188" s="38"/>
      <c r="BM188" s="38" t="s">
        <v>77</v>
      </c>
      <c r="BN188" s="38" t="s">
        <v>421</v>
      </c>
      <c r="BO188" s="38" t="s">
        <v>205</v>
      </c>
    </row>
    <row r="189" spans="57:67" x14ac:dyDescent="0.25">
      <c r="BE189" s="15"/>
      <c r="BF189" s="15"/>
      <c r="BG189" s="15"/>
      <c r="BH189" s="15"/>
      <c r="BI189" s="15"/>
      <c r="BJ189" s="38" t="s">
        <v>81</v>
      </c>
      <c r="BK189" s="38" t="s">
        <v>150</v>
      </c>
      <c r="BL189" s="38"/>
      <c r="BM189" s="38" t="s">
        <v>104</v>
      </c>
      <c r="BN189" s="38" t="s">
        <v>422</v>
      </c>
      <c r="BO189" s="38" t="s">
        <v>206</v>
      </c>
    </row>
    <row r="190" spans="57:67" x14ac:dyDescent="0.25">
      <c r="BE190" s="15"/>
      <c r="BF190" s="15"/>
      <c r="BG190" s="15"/>
      <c r="BH190" s="15"/>
      <c r="BI190" s="15"/>
      <c r="BJ190" s="38" t="s">
        <v>81</v>
      </c>
      <c r="BK190" s="38" t="s">
        <v>151</v>
      </c>
      <c r="BL190" s="38"/>
      <c r="BM190" s="38" t="s">
        <v>129</v>
      </c>
      <c r="BN190" s="38" t="s">
        <v>423</v>
      </c>
      <c r="BO190" s="38" t="s">
        <v>207</v>
      </c>
    </row>
    <row r="191" spans="57:67" x14ac:dyDescent="0.25">
      <c r="BE191" s="15"/>
      <c r="BF191" s="15"/>
      <c r="BG191" s="15"/>
      <c r="BH191" s="15"/>
      <c r="BI191" s="15"/>
      <c r="BJ191" s="38" t="s">
        <v>81</v>
      </c>
      <c r="BK191" s="38" t="s">
        <v>152</v>
      </c>
      <c r="BL191" s="38"/>
      <c r="BM191" s="38" t="s">
        <v>129</v>
      </c>
      <c r="BN191" s="38" t="s">
        <v>424</v>
      </c>
      <c r="BO191" s="38" t="s">
        <v>425</v>
      </c>
    </row>
    <row r="192" spans="57:67" x14ac:dyDescent="0.25">
      <c r="BE192" s="15"/>
      <c r="BF192" s="15"/>
      <c r="BG192" s="15"/>
      <c r="BH192" s="15"/>
      <c r="BI192" s="15"/>
      <c r="BJ192" s="38" t="s">
        <v>344</v>
      </c>
      <c r="BK192" s="38" t="s">
        <v>344</v>
      </c>
      <c r="BL192" s="38"/>
      <c r="BM192" s="38" t="s">
        <v>154</v>
      </c>
      <c r="BN192" s="38" t="s">
        <v>426</v>
      </c>
      <c r="BO192" s="38" t="s">
        <v>208</v>
      </c>
    </row>
    <row r="193" spans="57:67" x14ac:dyDescent="0.25">
      <c r="BE193" s="15"/>
      <c r="BF193" s="15"/>
      <c r="BG193" s="15"/>
      <c r="BH193" s="15"/>
      <c r="BI193" s="15"/>
      <c r="BJ193" s="38" t="s">
        <v>349</v>
      </c>
      <c r="BK193" s="38" t="s">
        <v>84</v>
      </c>
      <c r="BL193" s="38"/>
      <c r="BM193" s="38" t="s">
        <v>346</v>
      </c>
      <c r="BN193" s="38" t="s">
        <v>427</v>
      </c>
      <c r="BO193" s="38" t="s">
        <v>428</v>
      </c>
    </row>
    <row r="194" spans="57:67" x14ac:dyDescent="0.25">
      <c r="BE194" s="15"/>
      <c r="BF194" s="15"/>
      <c r="BG194" s="15"/>
      <c r="BH194" s="15"/>
      <c r="BI194" s="15"/>
      <c r="BJ194" s="38" t="s">
        <v>103</v>
      </c>
      <c r="BK194" s="38" t="s">
        <v>153</v>
      </c>
      <c r="BL194" s="38"/>
      <c r="BM194" s="38" t="s">
        <v>130</v>
      </c>
      <c r="BN194" s="38" t="s">
        <v>429</v>
      </c>
      <c r="BO194" s="38" t="s">
        <v>209</v>
      </c>
    </row>
    <row r="195" spans="57:67" x14ac:dyDescent="0.25">
      <c r="BE195" s="15"/>
      <c r="BF195" s="15"/>
      <c r="BG195" s="15"/>
      <c r="BH195" s="15"/>
      <c r="BI195" s="15"/>
      <c r="BJ195" s="38" t="s">
        <v>103</v>
      </c>
      <c r="BK195" s="38" t="s">
        <v>154</v>
      </c>
      <c r="BL195" s="38"/>
      <c r="BM195" s="38" t="s">
        <v>130</v>
      </c>
      <c r="BN195" s="38" t="s">
        <v>430</v>
      </c>
      <c r="BO195" s="38" t="s">
        <v>210</v>
      </c>
    </row>
    <row r="196" spans="57:67" x14ac:dyDescent="0.25">
      <c r="BE196" s="15"/>
      <c r="BF196" s="15"/>
      <c r="BG196" s="15"/>
      <c r="BH196" s="15"/>
      <c r="BI196" s="15"/>
      <c r="BJ196" s="38" t="s">
        <v>109</v>
      </c>
      <c r="BK196" s="38" t="s">
        <v>109</v>
      </c>
      <c r="BL196" s="38"/>
      <c r="BM196" s="38" t="s">
        <v>130</v>
      </c>
      <c r="BN196" s="38" t="s">
        <v>431</v>
      </c>
      <c r="BO196" s="38" t="s">
        <v>211</v>
      </c>
    </row>
    <row r="197" spans="57:67" x14ac:dyDescent="0.25">
      <c r="BE197" s="15"/>
      <c r="BF197" s="15"/>
      <c r="BG197" s="15"/>
      <c r="BH197" s="15"/>
      <c r="BI197" s="15"/>
      <c r="BJ197" s="38" t="s">
        <v>105</v>
      </c>
      <c r="BK197" s="38" t="s">
        <v>105</v>
      </c>
      <c r="BL197" s="38"/>
      <c r="BM197" s="38" t="s">
        <v>130</v>
      </c>
      <c r="BN197" s="38" t="s">
        <v>432</v>
      </c>
      <c r="BO197" s="38" t="s">
        <v>212</v>
      </c>
    </row>
    <row r="198" spans="57:67" x14ac:dyDescent="0.25">
      <c r="BE198" s="15"/>
      <c r="BF198" s="15"/>
      <c r="BG198" s="15"/>
      <c r="BH198" s="15"/>
      <c r="BI198" s="15"/>
      <c r="BJ198" s="38" t="s">
        <v>345</v>
      </c>
      <c r="BK198" s="38" t="s">
        <v>354</v>
      </c>
      <c r="BL198" s="38"/>
      <c r="BM198" s="38" t="s">
        <v>130</v>
      </c>
      <c r="BN198" s="38" t="s">
        <v>433</v>
      </c>
      <c r="BO198" s="38" t="s">
        <v>434</v>
      </c>
    </row>
    <row r="199" spans="57:67" x14ac:dyDescent="0.25">
      <c r="BE199" s="15"/>
      <c r="BF199" s="15"/>
      <c r="BG199" s="15"/>
      <c r="BH199" s="15"/>
      <c r="BI199" s="15"/>
      <c r="BJ199" s="38" t="s">
        <v>94</v>
      </c>
      <c r="BK199" s="38" t="s">
        <v>94</v>
      </c>
      <c r="BL199" s="38"/>
      <c r="BM199" s="38" t="s">
        <v>130</v>
      </c>
      <c r="BN199" s="38" t="s">
        <v>435</v>
      </c>
      <c r="BO199" s="38" t="s">
        <v>213</v>
      </c>
    </row>
    <row r="200" spans="57:67" x14ac:dyDescent="0.25">
      <c r="BE200" s="15"/>
      <c r="BF200" s="15"/>
      <c r="BG200" s="15"/>
      <c r="BH200" s="15"/>
      <c r="BI200" s="15"/>
      <c r="BJ200" s="38" t="s">
        <v>85</v>
      </c>
      <c r="BK200" s="38" t="s">
        <v>155</v>
      </c>
      <c r="BL200" s="38"/>
      <c r="BM200" s="38" t="s">
        <v>119</v>
      </c>
      <c r="BN200" s="38" t="s">
        <v>436</v>
      </c>
      <c r="BO200" s="38" t="s">
        <v>214</v>
      </c>
    </row>
    <row r="201" spans="57:67" x14ac:dyDescent="0.25">
      <c r="BE201" s="15"/>
      <c r="BF201" s="15"/>
      <c r="BG201" s="15"/>
      <c r="BH201" s="15"/>
      <c r="BI201" s="15"/>
      <c r="BJ201" s="38" t="s">
        <v>85</v>
      </c>
      <c r="BK201" s="38" t="s">
        <v>85</v>
      </c>
      <c r="BL201" s="38"/>
      <c r="BM201" s="38" t="s">
        <v>157</v>
      </c>
      <c r="BN201" s="38" t="s">
        <v>437</v>
      </c>
      <c r="BO201" s="38" t="s">
        <v>215</v>
      </c>
    </row>
    <row r="202" spans="57:67" x14ac:dyDescent="0.25">
      <c r="BE202" s="15"/>
      <c r="BF202" s="15"/>
      <c r="BG202" s="15"/>
      <c r="BH202" s="15"/>
      <c r="BI202" s="15"/>
      <c r="BJ202" s="38" t="s">
        <v>86</v>
      </c>
      <c r="BK202" s="38" t="s">
        <v>86</v>
      </c>
      <c r="BL202" s="38"/>
      <c r="BM202" s="38" t="s">
        <v>121</v>
      </c>
      <c r="BN202" s="38" t="s">
        <v>438</v>
      </c>
      <c r="BO202" s="38" t="s">
        <v>216</v>
      </c>
    </row>
    <row r="203" spans="57:67" x14ac:dyDescent="0.25">
      <c r="BE203" s="15"/>
      <c r="BF203" s="15"/>
      <c r="BG203" s="15"/>
      <c r="BH203" s="15"/>
      <c r="BI203" s="15"/>
      <c r="BJ203" s="38" t="s">
        <v>87</v>
      </c>
      <c r="BK203" s="38" t="s">
        <v>156</v>
      </c>
      <c r="BL203" s="38"/>
      <c r="BM203" s="38" t="s">
        <v>131</v>
      </c>
      <c r="BN203" s="38" t="s">
        <v>439</v>
      </c>
      <c r="BO203" s="38" t="s">
        <v>217</v>
      </c>
    </row>
    <row r="204" spans="57:67" x14ac:dyDescent="0.25">
      <c r="BE204" s="15"/>
      <c r="BF204" s="15"/>
      <c r="BG204" s="15"/>
      <c r="BH204" s="15"/>
      <c r="BI204" s="15"/>
      <c r="BJ204" s="38" t="s">
        <v>108</v>
      </c>
      <c r="BK204" s="38" t="s">
        <v>157</v>
      </c>
      <c r="BL204" s="38"/>
      <c r="BM204" s="38" t="s">
        <v>131</v>
      </c>
      <c r="BN204" s="38" t="s">
        <v>440</v>
      </c>
      <c r="BO204" s="38" t="s">
        <v>441</v>
      </c>
    </row>
    <row r="205" spans="57:67" x14ac:dyDescent="0.25">
      <c r="BE205" s="15"/>
      <c r="BF205" s="15"/>
      <c r="BG205" s="15"/>
      <c r="BH205" s="15"/>
      <c r="BI205" s="15"/>
      <c r="BJ205" s="38" t="s">
        <v>92</v>
      </c>
      <c r="BK205" s="38" t="s">
        <v>158</v>
      </c>
      <c r="BL205" s="38"/>
      <c r="BM205" s="38" t="s">
        <v>131</v>
      </c>
      <c r="BN205" s="38" t="s">
        <v>442</v>
      </c>
      <c r="BO205" s="38" t="s">
        <v>218</v>
      </c>
    </row>
    <row r="206" spans="57:67" x14ac:dyDescent="0.25">
      <c r="BE206" s="15"/>
      <c r="BF206" s="15"/>
      <c r="BG206" s="15"/>
      <c r="BH206" s="15"/>
      <c r="BI206" s="15"/>
      <c r="BJ206" s="38" t="s">
        <v>106</v>
      </c>
      <c r="BK206" s="38" t="s">
        <v>106</v>
      </c>
      <c r="BL206" s="38"/>
      <c r="BM206" s="38" t="s">
        <v>131</v>
      </c>
      <c r="BN206" s="38" t="s">
        <v>443</v>
      </c>
      <c r="BO206" s="38" t="s">
        <v>219</v>
      </c>
    </row>
    <row r="207" spans="57:67" x14ac:dyDescent="0.25">
      <c r="BE207" s="15"/>
      <c r="BF207" s="15"/>
      <c r="BG207" s="15"/>
      <c r="BH207" s="15"/>
      <c r="BI207" s="15"/>
      <c r="BJ207" s="38" t="s">
        <v>88</v>
      </c>
      <c r="BK207" s="38" t="s">
        <v>88</v>
      </c>
      <c r="BL207" s="38"/>
      <c r="BM207" s="38" t="s">
        <v>131</v>
      </c>
      <c r="BN207" s="38" t="s">
        <v>444</v>
      </c>
      <c r="BO207" s="38" t="s">
        <v>220</v>
      </c>
    </row>
    <row r="208" spans="57:67" x14ac:dyDescent="0.25">
      <c r="BE208" s="15"/>
      <c r="BF208" s="15"/>
      <c r="BG208" s="15"/>
      <c r="BH208" s="15"/>
      <c r="BI208" s="15"/>
      <c r="BJ208" s="38" t="s">
        <v>107</v>
      </c>
      <c r="BK208" s="38" t="s">
        <v>159</v>
      </c>
      <c r="BL208" s="38"/>
      <c r="BM208" s="38" t="s">
        <v>131</v>
      </c>
      <c r="BN208" s="38" t="s">
        <v>445</v>
      </c>
      <c r="BO208" s="38" t="s">
        <v>221</v>
      </c>
    </row>
    <row r="209" spans="57:67" x14ac:dyDescent="0.25">
      <c r="BE209" s="15"/>
      <c r="BF209" s="15"/>
      <c r="BG209" s="15"/>
      <c r="BH209" s="15"/>
      <c r="BI209" s="15"/>
      <c r="BJ209" s="38" t="s">
        <v>585</v>
      </c>
      <c r="BK209" s="38" t="s">
        <v>585</v>
      </c>
      <c r="BL209" s="38"/>
      <c r="BM209" s="38" t="s">
        <v>132</v>
      </c>
      <c r="BN209" s="38" t="s">
        <v>446</v>
      </c>
      <c r="BO209" s="38" t="s">
        <v>222</v>
      </c>
    </row>
    <row r="210" spans="57:67" x14ac:dyDescent="0.25">
      <c r="BE210" s="15"/>
      <c r="BF210" s="15"/>
      <c r="BG210" s="15"/>
      <c r="BH210" s="15"/>
      <c r="BI210" s="15"/>
      <c r="BJ210" s="38" t="s">
        <v>96</v>
      </c>
      <c r="BK210" s="38" t="s">
        <v>96</v>
      </c>
      <c r="BL210" s="38"/>
      <c r="BM210" s="38" t="s">
        <v>132</v>
      </c>
      <c r="BN210" s="38" t="s">
        <v>447</v>
      </c>
      <c r="BO210" s="38" t="s">
        <v>223</v>
      </c>
    </row>
    <row r="211" spans="57:67" x14ac:dyDescent="0.25">
      <c r="BE211" s="15"/>
      <c r="BF211" s="15"/>
      <c r="BG211" s="15"/>
      <c r="BH211" s="15"/>
      <c r="BI211" s="15"/>
      <c r="BJ211" s="38" t="s">
        <v>89</v>
      </c>
      <c r="BK211" s="38" t="s">
        <v>89</v>
      </c>
      <c r="BL211" s="38"/>
      <c r="BM211" s="38" t="s">
        <v>132</v>
      </c>
      <c r="BN211" s="38" t="s">
        <v>448</v>
      </c>
      <c r="BO211" s="38" t="s">
        <v>224</v>
      </c>
    </row>
    <row r="212" spans="57:67" x14ac:dyDescent="0.25">
      <c r="BE212" s="15"/>
      <c r="BF212" s="15"/>
      <c r="BG212" s="15"/>
      <c r="BH212" s="15"/>
      <c r="BI212" s="15"/>
      <c r="BJ212" s="38" t="s">
        <v>348</v>
      </c>
      <c r="BK212" s="38" t="s">
        <v>348</v>
      </c>
      <c r="BL212" s="38"/>
      <c r="BM212" s="38" t="s">
        <v>132</v>
      </c>
      <c r="BN212" s="38" t="s">
        <v>449</v>
      </c>
      <c r="BO212" s="38" t="s">
        <v>450</v>
      </c>
    </row>
    <row r="213" spans="57:67" x14ac:dyDescent="0.25">
      <c r="BE213" s="15"/>
      <c r="BF213" s="15"/>
      <c r="BG213" s="15"/>
      <c r="BH213" s="15"/>
      <c r="BI213" s="15"/>
      <c r="BJ213" s="38"/>
      <c r="BK213" s="38"/>
      <c r="BL213" s="38"/>
      <c r="BM213" s="38" t="s">
        <v>132</v>
      </c>
      <c r="BN213" s="38" t="s">
        <v>451</v>
      </c>
      <c r="BO213" s="38" t="s">
        <v>225</v>
      </c>
    </row>
    <row r="214" spans="57:67" x14ac:dyDescent="0.25">
      <c r="BE214" s="15"/>
      <c r="BF214" s="15"/>
      <c r="BG214" s="15"/>
      <c r="BH214" s="15"/>
      <c r="BI214" s="15"/>
      <c r="BJ214" s="38"/>
      <c r="BK214" s="38"/>
      <c r="BL214" s="38"/>
      <c r="BM214" s="38" t="s">
        <v>132</v>
      </c>
      <c r="BN214" s="38" t="s">
        <v>452</v>
      </c>
      <c r="BO214" s="38" t="s">
        <v>226</v>
      </c>
    </row>
    <row r="215" spans="57:67" x14ac:dyDescent="0.25">
      <c r="BE215" s="15"/>
      <c r="BF215" s="15"/>
      <c r="BG215" s="15"/>
      <c r="BH215" s="15"/>
      <c r="BI215" s="15"/>
      <c r="BJ215" s="38"/>
      <c r="BK215" s="38"/>
      <c r="BL215" s="38"/>
      <c r="BM215" s="38" t="s">
        <v>132</v>
      </c>
      <c r="BN215" s="38" t="s">
        <v>453</v>
      </c>
      <c r="BO215" s="38" t="s">
        <v>227</v>
      </c>
    </row>
    <row r="216" spans="57:67" x14ac:dyDescent="0.25">
      <c r="BE216" s="15"/>
      <c r="BF216" s="15"/>
      <c r="BG216" s="15"/>
      <c r="BH216" s="15"/>
      <c r="BI216" s="15"/>
      <c r="BJ216" s="38"/>
      <c r="BK216" s="38"/>
      <c r="BL216" s="38"/>
      <c r="BM216" s="38" t="s">
        <v>133</v>
      </c>
      <c r="BN216" s="38" t="s">
        <v>454</v>
      </c>
      <c r="BO216" s="38" t="s">
        <v>233</v>
      </c>
    </row>
    <row r="217" spans="57:67" x14ac:dyDescent="0.25">
      <c r="BE217" s="15"/>
      <c r="BF217" s="15"/>
      <c r="BG217" s="15"/>
      <c r="BH217" s="15"/>
      <c r="BI217" s="15"/>
      <c r="BJ217" s="38"/>
      <c r="BK217" s="38"/>
      <c r="BL217" s="38"/>
      <c r="BM217" s="38" t="s">
        <v>133</v>
      </c>
      <c r="BN217" s="38" t="s">
        <v>455</v>
      </c>
      <c r="BO217" s="38" t="s">
        <v>228</v>
      </c>
    </row>
    <row r="218" spans="57:67" x14ac:dyDescent="0.25">
      <c r="BE218" s="15"/>
      <c r="BF218" s="15"/>
      <c r="BG218" s="15"/>
      <c r="BH218" s="15"/>
      <c r="BI218" s="15"/>
      <c r="BJ218" s="38"/>
      <c r="BK218" s="38"/>
      <c r="BL218" s="38"/>
      <c r="BM218" s="38" t="s">
        <v>133</v>
      </c>
      <c r="BN218" s="38" t="s">
        <v>456</v>
      </c>
      <c r="BO218" s="38" t="s">
        <v>229</v>
      </c>
    </row>
    <row r="219" spans="57:67" x14ac:dyDescent="0.25">
      <c r="BE219" s="15"/>
      <c r="BF219" s="15"/>
      <c r="BG219" s="15"/>
      <c r="BH219" s="15"/>
      <c r="BI219" s="15"/>
      <c r="BJ219" s="38"/>
      <c r="BK219" s="38"/>
      <c r="BL219" s="38"/>
      <c r="BM219" s="38" t="s">
        <v>133</v>
      </c>
      <c r="BN219" s="38" t="s">
        <v>457</v>
      </c>
      <c r="BO219" s="38" t="s">
        <v>230</v>
      </c>
    </row>
    <row r="220" spans="57:67" x14ac:dyDescent="0.25">
      <c r="BE220" s="15"/>
      <c r="BF220" s="15"/>
      <c r="BG220" s="15"/>
      <c r="BH220" s="15"/>
      <c r="BI220" s="15"/>
      <c r="BJ220" s="38"/>
      <c r="BK220" s="38"/>
      <c r="BL220" s="38"/>
      <c r="BM220" s="38" t="s">
        <v>133</v>
      </c>
      <c r="BN220" s="38" t="s">
        <v>458</v>
      </c>
      <c r="BO220" s="38" t="s">
        <v>459</v>
      </c>
    </row>
    <row r="221" spans="57:67" x14ac:dyDescent="0.25">
      <c r="BE221" s="15"/>
      <c r="BF221" s="15"/>
      <c r="BG221" s="15"/>
      <c r="BH221" s="15"/>
      <c r="BI221" s="15"/>
      <c r="BJ221" s="38"/>
      <c r="BK221" s="38"/>
      <c r="BL221" s="38"/>
      <c r="BM221" s="38" t="s">
        <v>133</v>
      </c>
      <c r="BN221" s="38" t="s">
        <v>460</v>
      </c>
      <c r="BO221" s="38" t="s">
        <v>231</v>
      </c>
    </row>
    <row r="222" spans="57:67" x14ac:dyDescent="0.25">
      <c r="BE222" s="15"/>
      <c r="BF222" s="15"/>
      <c r="BG222" s="15"/>
      <c r="BH222" s="15"/>
      <c r="BI222" s="15"/>
      <c r="BJ222" s="38"/>
      <c r="BK222" s="38"/>
      <c r="BL222" s="38"/>
      <c r="BM222" s="38" t="s">
        <v>133</v>
      </c>
      <c r="BN222" s="38" t="s">
        <v>461</v>
      </c>
      <c r="BO222" s="38" t="s">
        <v>232</v>
      </c>
    </row>
    <row r="223" spans="57:67" x14ac:dyDescent="0.25">
      <c r="BE223" s="15"/>
      <c r="BF223" s="15"/>
      <c r="BG223" s="15"/>
      <c r="BH223" s="15"/>
      <c r="BI223" s="15"/>
      <c r="BJ223" s="38"/>
      <c r="BK223" s="38"/>
      <c r="BL223" s="38"/>
      <c r="BM223" s="38" t="s">
        <v>133</v>
      </c>
      <c r="BN223" s="38" t="s">
        <v>462</v>
      </c>
      <c r="BO223" s="38" t="s">
        <v>463</v>
      </c>
    </row>
    <row r="224" spans="57:67" x14ac:dyDescent="0.25">
      <c r="BE224" s="15"/>
      <c r="BF224" s="15"/>
      <c r="BG224" s="15"/>
      <c r="BH224" s="15"/>
      <c r="BI224" s="15"/>
      <c r="BJ224" s="38"/>
      <c r="BK224" s="38"/>
      <c r="BL224" s="38"/>
      <c r="BM224" s="38" t="s">
        <v>134</v>
      </c>
      <c r="BN224" s="38" t="s">
        <v>464</v>
      </c>
      <c r="BO224" s="38" t="s">
        <v>234</v>
      </c>
    </row>
    <row r="225" spans="57:67" x14ac:dyDescent="0.25">
      <c r="BE225" s="15"/>
      <c r="BF225" s="15"/>
      <c r="BG225" s="15"/>
      <c r="BH225" s="15"/>
      <c r="BI225" s="15"/>
      <c r="BJ225" s="38"/>
      <c r="BK225" s="38"/>
      <c r="BL225" s="38"/>
      <c r="BM225" s="38" t="s">
        <v>134</v>
      </c>
      <c r="BN225" s="38" t="s">
        <v>465</v>
      </c>
      <c r="BO225" s="38" t="s">
        <v>466</v>
      </c>
    </row>
    <row r="226" spans="57:67" x14ac:dyDescent="0.25">
      <c r="BE226" s="15"/>
      <c r="BF226" s="15"/>
      <c r="BG226" s="15"/>
      <c r="BH226" s="15"/>
      <c r="BI226" s="15"/>
      <c r="BJ226" s="38"/>
      <c r="BK226" s="38"/>
      <c r="BL226" s="38"/>
      <c r="BM226" s="38" t="s">
        <v>135</v>
      </c>
      <c r="BN226" s="38" t="s">
        <v>467</v>
      </c>
      <c r="BO226" s="38" t="s">
        <v>235</v>
      </c>
    </row>
    <row r="227" spans="57:67" x14ac:dyDescent="0.25">
      <c r="BE227" s="15"/>
      <c r="BF227" s="15"/>
      <c r="BG227" s="15"/>
      <c r="BH227" s="15"/>
      <c r="BI227" s="15"/>
      <c r="BJ227" s="38"/>
      <c r="BK227" s="38"/>
      <c r="BL227" s="38"/>
      <c r="BM227" s="38" t="s">
        <v>135</v>
      </c>
      <c r="BN227" s="38" t="s">
        <v>468</v>
      </c>
      <c r="BO227" s="38" t="s">
        <v>469</v>
      </c>
    </row>
    <row r="228" spans="57:67" x14ac:dyDescent="0.25">
      <c r="BE228" s="15"/>
      <c r="BF228" s="15"/>
      <c r="BG228" s="15"/>
      <c r="BH228" s="15"/>
      <c r="BI228" s="15"/>
      <c r="BJ228" s="38"/>
      <c r="BK228" s="38"/>
      <c r="BL228" s="38"/>
      <c r="BM228" s="38" t="s">
        <v>135</v>
      </c>
      <c r="BN228" s="38" t="s">
        <v>470</v>
      </c>
      <c r="BO228" s="38" t="s">
        <v>591</v>
      </c>
    </row>
    <row r="229" spans="57:67" x14ac:dyDescent="0.25">
      <c r="BE229" s="15"/>
      <c r="BF229" s="15"/>
      <c r="BG229" s="15"/>
      <c r="BH229" s="15"/>
      <c r="BI229" s="15"/>
      <c r="BJ229" s="38"/>
      <c r="BK229" s="38"/>
      <c r="BL229" s="38"/>
      <c r="BM229" s="38" t="s">
        <v>136</v>
      </c>
      <c r="BN229" s="38" t="s">
        <v>471</v>
      </c>
      <c r="BO229" s="38" t="s">
        <v>236</v>
      </c>
    </row>
    <row r="230" spans="57:67" x14ac:dyDescent="0.25">
      <c r="BE230" s="15"/>
      <c r="BF230" s="15"/>
      <c r="BG230" s="15"/>
      <c r="BH230" s="15"/>
      <c r="BI230" s="15"/>
      <c r="BJ230" s="38"/>
      <c r="BK230" s="38"/>
      <c r="BL230" s="38"/>
      <c r="BM230" s="38" t="s">
        <v>136</v>
      </c>
      <c r="BN230" s="38" t="s">
        <v>472</v>
      </c>
      <c r="BO230" s="38" t="s">
        <v>237</v>
      </c>
    </row>
    <row r="231" spans="57:67" x14ac:dyDescent="0.25">
      <c r="BE231" s="15"/>
      <c r="BF231" s="15"/>
      <c r="BG231" s="15"/>
      <c r="BH231" s="15"/>
      <c r="BI231" s="15"/>
      <c r="BJ231" s="38"/>
      <c r="BK231" s="38"/>
      <c r="BL231" s="38"/>
      <c r="BM231" s="38" t="s">
        <v>344</v>
      </c>
      <c r="BN231" s="38" t="s">
        <v>473</v>
      </c>
      <c r="BO231" s="38" t="s">
        <v>474</v>
      </c>
    </row>
    <row r="232" spans="57:67" x14ac:dyDescent="0.25">
      <c r="BE232" s="15"/>
      <c r="BF232" s="15"/>
      <c r="BG232" s="15"/>
      <c r="BH232" s="15"/>
      <c r="BI232" s="15"/>
      <c r="BJ232" s="38"/>
      <c r="BK232" s="38"/>
      <c r="BL232" s="38"/>
      <c r="BM232" s="38" t="s">
        <v>137</v>
      </c>
      <c r="BN232" s="38" t="s">
        <v>475</v>
      </c>
      <c r="BO232" s="38" t="s">
        <v>238</v>
      </c>
    </row>
    <row r="233" spans="57:67" x14ac:dyDescent="0.25">
      <c r="BE233" s="15"/>
      <c r="BF233" s="15"/>
      <c r="BG233" s="15"/>
      <c r="BH233" s="15"/>
      <c r="BI233" s="15"/>
      <c r="BJ233" s="38"/>
      <c r="BK233" s="38"/>
      <c r="BL233" s="38"/>
      <c r="BM233" s="38" t="s">
        <v>115</v>
      </c>
      <c r="BN233" s="38" t="s">
        <v>476</v>
      </c>
      <c r="BO233" s="38" t="s">
        <v>239</v>
      </c>
    </row>
    <row r="234" spans="57:67" x14ac:dyDescent="0.25">
      <c r="BE234" s="15"/>
      <c r="BF234" s="15"/>
      <c r="BG234" s="15"/>
      <c r="BH234" s="15"/>
      <c r="BI234" s="15"/>
      <c r="BJ234" s="38"/>
      <c r="BK234" s="38"/>
      <c r="BL234" s="38"/>
      <c r="BM234" s="38" t="s">
        <v>115</v>
      </c>
      <c r="BN234" s="38" t="s">
        <v>477</v>
      </c>
      <c r="BO234" s="38" t="s">
        <v>240</v>
      </c>
    </row>
    <row r="235" spans="57:67" x14ac:dyDescent="0.25">
      <c r="BE235" s="15"/>
      <c r="BF235" s="15"/>
      <c r="BG235" s="15"/>
      <c r="BH235" s="15"/>
      <c r="BI235" s="15"/>
      <c r="BJ235" s="38"/>
      <c r="BK235" s="38"/>
      <c r="BL235" s="38"/>
      <c r="BM235" s="38" t="s">
        <v>115</v>
      </c>
      <c r="BN235" s="38" t="s">
        <v>478</v>
      </c>
      <c r="BO235" s="38" t="s">
        <v>241</v>
      </c>
    </row>
    <row r="236" spans="57:67" x14ac:dyDescent="0.25">
      <c r="BE236" s="15"/>
      <c r="BF236" s="15"/>
      <c r="BG236" s="15"/>
      <c r="BH236" s="15"/>
      <c r="BI236" s="15"/>
      <c r="BJ236" s="38"/>
      <c r="BK236" s="38"/>
      <c r="BL236" s="38"/>
      <c r="BM236" s="38" t="s">
        <v>115</v>
      </c>
      <c r="BN236" s="38" t="s">
        <v>479</v>
      </c>
      <c r="BO236" s="38" t="s">
        <v>242</v>
      </c>
    </row>
    <row r="237" spans="57:67" x14ac:dyDescent="0.25">
      <c r="BE237" s="15"/>
      <c r="BF237" s="15"/>
      <c r="BG237" s="15"/>
      <c r="BH237" s="15"/>
      <c r="BI237" s="15"/>
      <c r="BJ237" s="38"/>
      <c r="BK237" s="38"/>
      <c r="BL237" s="38"/>
      <c r="BM237" s="38" t="s">
        <v>115</v>
      </c>
      <c r="BN237" s="38" t="s">
        <v>480</v>
      </c>
      <c r="BO237" s="38" t="s">
        <v>243</v>
      </c>
    </row>
    <row r="238" spans="57:67" x14ac:dyDescent="0.25">
      <c r="BE238" s="15"/>
      <c r="BF238" s="15"/>
      <c r="BG238" s="15"/>
      <c r="BH238" s="15"/>
      <c r="BI238" s="15"/>
      <c r="BJ238" s="38"/>
      <c r="BK238" s="38"/>
      <c r="BL238" s="38"/>
      <c r="BM238" s="38" t="s">
        <v>115</v>
      </c>
      <c r="BN238" s="38" t="s">
        <v>481</v>
      </c>
      <c r="BO238" s="38" t="s">
        <v>244</v>
      </c>
    </row>
    <row r="239" spans="57:67" x14ac:dyDescent="0.25">
      <c r="BE239" s="15"/>
      <c r="BF239" s="15"/>
      <c r="BG239" s="15"/>
      <c r="BH239" s="15"/>
      <c r="BI239" s="15"/>
      <c r="BJ239" s="38"/>
      <c r="BK239" s="38"/>
      <c r="BL239" s="38"/>
      <c r="BM239" s="38" t="s">
        <v>115</v>
      </c>
      <c r="BN239" s="38" t="s">
        <v>482</v>
      </c>
      <c r="BO239" s="38" t="s">
        <v>245</v>
      </c>
    </row>
    <row r="240" spans="57:67" x14ac:dyDescent="0.25">
      <c r="BE240" s="15"/>
      <c r="BF240" s="15"/>
      <c r="BG240" s="15"/>
      <c r="BH240" s="15"/>
      <c r="BI240" s="15"/>
      <c r="BJ240" s="38"/>
      <c r="BK240" s="38"/>
      <c r="BL240" s="38"/>
      <c r="BM240" s="38" t="s">
        <v>115</v>
      </c>
      <c r="BN240" s="38" t="s">
        <v>483</v>
      </c>
      <c r="BO240" s="38" t="s">
        <v>246</v>
      </c>
    </row>
    <row r="241" spans="57:67" x14ac:dyDescent="0.25">
      <c r="BE241" s="15"/>
      <c r="BF241" s="15"/>
      <c r="BG241" s="15"/>
      <c r="BH241" s="15"/>
      <c r="BI241" s="15"/>
      <c r="BJ241" s="38"/>
      <c r="BK241" s="38"/>
      <c r="BL241" s="38"/>
      <c r="BM241" s="38" t="s">
        <v>342</v>
      </c>
      <c r="BN241" s="38" t="s">
        <v>582</v>
      </c>
      <c r="BO241" s="38" t="s">
        <v>247</v>
      </c>
    </row>
    <row r="242" spans="57:67" x14ac:dyDescent="0.25">
      <c r="BE242" s="15"/>
      <c r="BF242" s="15"/>
      <c r="BG242" s="15"/>
      <c r="BH242" s="15"/>
      <c r="BI242" s="15"/>
      <c r="BJ242" s="38"/>
      <c r="BK242" s="38"/>
      <c r="BL242" s="38"/>
      <c r="BM242" s="38" t="s">
        <v>115</v>
      </c>
      <c r="BN242" s="38" t="s">
        <v>484</v>
      </c>
      <c r="BO242" s="38" t="s">
        <v>248</v>
      </c>
    </row>
    <row r="243" spans="57:67" x14ac:dyDescent="0.25">
      <c r="BE243" s="15"/>
      <c r="BF243" s="15"/>
      <c r="BG243" s="15"/>
      <c r="BH243" s="15"/>
      <c r="BI243" s="15"/>
      <c r="BJ243" s="38"/>
      <c r="BK243" s="38"/>
      <c r="BL243" s="38"/>
      <c r="BM243" s="38" t="s">
        <v>115</v>
      </c>
      <c r="BN243" s="38" t="s">
        <v>485</v>
      </c>
      <c r="BO243" s="38" t="s">
        <v>249</v>
      </c>
    </row>
    <row r="244" spans="57:67" x14ac:dyDescent="0.25">
      <c r="BE244" s="15"/>
      <c r="BF244" s="15"/>
      <c r="BG244" s="15"/>
      <c r="BH244" s="15"/>
      <c r="BI244" s="15"/>
      <c r="BJ244" s="38"/>
      <c r="BK244" s="38"/>
      <c r="BL244" s="38"/>
      <c r="BM244" s="38" t="s">
        <v>84</v>
      </c>
      <c r="BN244" s="38" t="s">
        <v>486</v>
      </c>
      <c r="BO244" s="38" t="s">
        <v>487</v>
      </c>
    </row>
    <row r="245" spans="57:67" x14ac:dyDescent="0.25">
      <c r="BE245" s="15"/>
      <c r="BF245" s="15"/>
      <c r="BG245" s="15"/>
      <c r="BH245" s="15"/>
      <c r="BI245" s="15"/>
      <c r="BJ245" s="38"/>
      <c r="BK245" s="38"/>
      <c r="BL245" s="38"/>
      <c r="BM245" s="38" t="s">
        <v>109</v>
      </c>
      <c r="BN245" s="38" t="s">
        <v>488</v>
      </c>
      <c r="BO245" s="38" t="s">
        <v>250</v>
      </c>
    </row>
    <row r="246" spans="57:67" x14ac:dyDescent="0.25">
      <c r="BE246" s="15"/>
      <c r="BF246" s="15"/>
      <c r="BG246" s="15"/>
      <c r="BH246" s="15"/>
      <c r="BI246" s="15"/>
      <c r="BJ246" s="38"/>
      <c r="BK246" s="38"/>
      <c r="BL246" s="38"/>
      <c r="BM246" s="38" t="s">
        <v>105</v>
      </c>
      <c r="BN246" s="38" t="s">
        <v>489</v>
      </c>
      <c r="BO246" s="38" t="s">
        <v>251</v>
      </c>
    </row>
    <row r="247" spans="57:67" x14ac:dyDescent="0.25">
      <c r="BE247" s="15"/>
      <c r="BF247" s="15"/>
      <c r="BG247" s="15"/>
      <c r="BH247" s="15"/>
      <c r="BI247" s="15"/>
      <c r="BJ247" s="38"/>
      <c r="BK247" s="38"/>
      <c r="BL247" s="38"/>
      <c r="BM247" s="38" t="s">
        <v>159</v>
      </c>
      <c r="BN247" s="38" t="s">
        <v>490</v>
      </c>
      <c r="BO247" s="38" t="s">
        <v>252</v>
      </c>
    </row>
    <row r="248" spans="57:67" x14ac:dyDescent="0.25">
      <c r="BE248" s="15"/>
      <c r="BF248" s="15"/>
      <c r="BG248" s="15"/>
      <c r="BH248" s="15"/>
      <c r="BI248" s="15"/>
      <c r="BJ248" s="38"/>
      <c r="BK248" s="38"/>
      <c r="BL248" s="38"/>
      <c r="BM248" s="38" t="s">
        <v>116</v>
      </c>
      <c r="BN248" s="38" t="s">
        <v>491</v>
      </c>
      <c r="BO248" s="38" t="s">
        <v>253</v>
      </c>
    </row>
    <row r="249" spans="57:67" x14ac:dyDescent="0.25">
      <c r="BE249" s="15"/>
      <c r="BF249" s="15"/>
      <c r="BG249" s="15"/>
      <c r="BH249" s="15"/>
      <c r="BI249" s="15"/>
      <c r="BJ249" s="38"/>
      <c r="BK249" s="38"/>
      <c r="BL249" s="38"/>
      <c r="BM249" s="38" t="s">
        <v>94</v>
      </c>
      <c r="BN249" s="38" t="s">
        <v>492</v>
      </c>
      <c r="BO249" s="38" t="s">
        <v>254</v>
      </c>
    </row>
    <row r="250" spans="57:67" x14ac:dyDescent="0.25">
      <c r="BE250" s="15"/>
      <c r="BF250" s="15"/>
      <c r="BG250" s="15"/>
      <c r="BH250" s="15"/>
      <c r="BI250" s="15"/>
      <c r="BJ250" s="38"/>
      <c r="BK250" s="38"/>
      <c r="BL250" s="38"/>
      <c r="BM250" s="38" t="s">
        <v>85</v>
      </c>
      <c r="BN250" s="38" t="s">
        <v>493</v>
      </c>
      <c r="BO250" s="38" t="s">
        <v>255</v>
      </c>
    </row>
    <row r="251" spans="57:67" x14ac:dyDescent="0.25">
      <c r="BE251" s="15"/>
      <c r="BF251" s="15"/>
      <c r="BG251" s="15"/>
      <c r="BH251" s="15"/>
      <c r="BI251" s="15"/>
      <c r="BJ251" s="38"/>
      <c r="BK251" s="38"/>
      <c r="BL251" s="38"/>
      <c r="BM251" s="38" t="s">
        <v>138</v>
      </c>
      <c r="BN251" s="38" t="s">
        <v>494</v>
      </c>
      <c r="BO251" s="38" t="s">
        <v>256</v>
      </c>
    </row>
    <row r="252" spans="57:67" x14ac:dyDescent="0.25">
      <c r="BE252" s="15"/>
      <c r="BF252" s="15"/>
      <c r="BG252" s="15"/>
      <c r="BH252" s="15"/>
      <c r="BI252" s="15"/>
      <c r="BJ252" s="38"/>
      <c r="BK252" s="38"/>
      <c r="BL252" s="38"/>
      <c r="BM252" s="38" t="s">
        <v>138</v>
      </c>
      <c r="BN252" s="38" t="s">
        <v>495</v>
      </c>
      <c r="BO252" s="38" t="s">
        <v>257</v>
      </c>
    </row>
    <row r="253" spans="57:67" x14ac:dyDescent="0.25">
      <c r="BE253" s="15"/>
      <c r="BF253" s="15"/>
      <c r="BG253" s="15"/>
      <c r="BH253" s="15"/>
      <c r="BI253" s="15"/>
      <c r="BJ253" s="38"/>
      <c r="BK253" s="38"/>
      <c r="BL253" s="38"/>
      <c r="BM253" s="38" t="s">
        <v>139</v>
      </c>
      <c r="BN253" s="38" t="s">
        <v>496</v>
      </c>
      <c r="BO253" s="38" t="s">
        <v>258</v>
      </c>
    </row>
    <row r="254" spans="57:67" x14ac:dyDescent="0.25">
      <c r="BE254" s="15"/>
      <c r="BF254" s="15"/>
      <c r="BG254" s="15"/>
      <c r="BH254" s="15"/>
      <c r="BI254" s="15"/>
      <c r="BJ254" s="38"/>
      <c r="BK254" s="38"/>
      <c r="BL254" s="38"/>
      <c r="BM254" s="38" t="s">
        <v>86</v>
      </c>
      <c r="BN254" s="38" t="s">
        <v>497</v>
      </c>
      <c r="BO254" s="38" t="s">
        <v>259</v>
      </c>
    </row>
    <row r="255" spans="57:67" x14ac:dyDescent="0.25">
      <c r="BE255" s="15"/>
      <c r="BF255" s="15"/>
      <c r="BG255" s="15"/>
      <c r="BH255" s="15"/>
      <c r="BI255" s="15"/>
      <c r="BJ255" s="38"/>
      <c r="BK255" s="38"/>
      <c r="BL255" s="38"/>
      <c r="BM255" s="38" t="s">
        <v>140</v>
      </c>
      <c r="BN255" s="38" t="s">
        <v>498</v>
      </c>
      <c r="BO255" s="38" t="s">
        <v>261</v>
      </c>
    </row>
    <row r="256" spans="57:67" x14ac:dyDescent="0.25">
      <c r="BE256" s="15"/>
      <c r="BF256" s="15"/>
      <c r="BG256" s="15"/>
      <c r="BH256" s="15"/>
      <c r="BI256" s="15"/>
      <c r="BJ256" s="38"/>
      <c r="BK256" s="38"/>
      <c r="BL256" s="38"/>
      <c r="BM256" s="38" t="s">
        <v>140</v>
      </c>
      <c r="BN256" s="38" t="s">
        <v>499</v>
      </c>
      <c r="BO256" s="38" t="s">
        <v>260</v>
      </c>
    </row>
    <row r="257" spans="57:67" x14ac:dyDescent="0.25">
      <c r="BE257" s="15"/>
      <c r="BF257" s="15"/>
      <c r="BG257" s="15"/>
      <c r="BH257" s="15"/>
      <c r="BI257" s="15"/>
      <c r="BJ257" s="38"/>
      <c r="BK257" s="38"/>
      <c r="BL257" s="38"/>
      <c r="BM257" s="38" t="s">
        <v>140</v>
      </c>
      <c r="BN257" s="38" t="s">
        <v>500</v>
      </c>
      <c r="BO257" s="38" t="s">
        <v>262</v>
      </c>
    </row>
    <row r="258" spans="57:67" x14ac:dyDescent="0.25">
      <c r="BE258" s="15"/>
      <c r="BF258" s="15"/>
      <c r="BG258" s="15"/>
      <c r="BH258" s="15"/>
      <c r="BI258" s="15"/>
      <c r="BJ258" s="38"/>
      <c r="BK258" s="38"/>
      <c r="BL258" s="38"/>
      <c r="BM258" s="38" t="s">
        <v>141</v>
      </c>
      <c r="BN258" s="38" t="s">
        <v>501</v>
      </c>
      <c r="BO258" s="38" t="s">
        <v>263</v>
      </c>
    </row>
    <row r="259" spans="57:67" x14ac:dyDescent="0.25">
      <c r="BE259" s="15"/>
      <c r="BF259" s="15"/>
      <c r="BG259" s="15"/>
      <c r="BH259" s="15"/>
      <c r="BI259" s="15"/>
      <c r="BJ259" s="38"/>
      <c r="BK259" s="38"/>
      <c r="BL259" s="38"/>
      <c r="BM259" s="38" t="s">
        <v>141</v>
      </c>
      <c r="BN259" s="38" t="s">
        <v>502</v>
      </c>
      <c r="BO259" s="38" t="s">
        <v>264</v>
      </c>
    </row>
    <row r="260" spans="57:67" x14ac:dyDescent="0.25">
      <c r="BE260" s="15"/>
      <c r="BF260" s="15"/>
      <c r="BG260" s="15"/>
      <c r="BH260" s="15"/>
      <c r="BI260" s="15"/>
      <c r="BJ260" s="38"/>
      <c r="BK260" s="38"/>
      <c r="BL260" s="38"/>
      <c r="BM260" s="38" t="s">
        <v>141</v>
      </c>
      <c r="BN260" s="38" t="s">
        <v>596</v>
      </c>
      <c r="BO260" s="38" t="s">
        <v>597</v>
      </c>
    </row>
    <row r="261" spans="57:67" x14ac:dyDescent="0.25">
      <c r="BE261" s="15"/>
      <c r="BF261" s="15"/>
      <c r="BG261" s="15"/>
      <c r="BH261" s="15"/>
      <c r="BI261" s="15"/>
      <c r="BJ261" s="38"/>
      <c r="BK261" s="38"/>
      <c r="BL261" s="38"/>
      <c r="BM261" s="38" t="s">
        <v>141</v>
      </c>
      <c r="BN261" s="38" t="s">
        <v>503</v>
      </c>
      <c r="BO261" s="38" t="s">
        <v>265</v>
      </c>
    </row>
    <row r="262" spans="57:67" x14ac:dyDescent="0.25">
      <c r="BE262" s="15"/>
      <c r="BF262" s="15"/>
      <c r="BG262" s="15"/>
      <c r="BH262" s="15"/>
      <c r="BI262" s="15"/>
      <c r="BJ262" s="38"/>
      <c r="BK262" s="38"/>
      <c r="BL262" s="38"/>
      <c r="BM262" s="38" t="s">
        <v>142</v>
      </c>
      <c r="BN262" s="38" t="s">
        <v>504</v>
      </c>
      <c r="BO262" s="38" t="s">
        <v>266</v>
      </c>
    </row>
    <row r="263" spans="57:67" x14ac:dyDescent="0.25">
      <c r="BE263" s="15"/>
      <c r="BF263" s="15"/>
      <c r="BG263" s="15"/>
      <c r="BH263" s="15"/>
      <c r="BI263" s="15"/>
      <c r="BJ263" s="38"/>
      <c r="BK263" s="38"/>
      <c r="BL263" s="38"/>
      <c r="BM263" s="38" t="s">
        <v>142</v>
      </c>
      <c r="BN263" s="38" t="s">
        <v>505</v>
      </c>
      <c r="BO263" s="38" t="s">
        <v>268</v>
      </c>
    </row>
    <row r="264" spans="57:67" x14ac:dyDescent="0.25">
      <c r="BE264" s="15"/>
      <c r="BF264" s="15"/>
      <c r="BG264" s="15"/>
      <c r="BH264" s="15"/>
      <c r="BI264" s="15"/>
      <c r="BJ264" s="38"/>
      <c r="BK264" s="38"/>
      <c r="BL264" s="38"/>
      <c r="BM264" s="38" t="s">
        <v>142</v>
      </c>
      <c r="BN264" s="38" t="s">
        <v>506</v>
      </c>
      <c r="BO264" s="38" t="s">
        <v>267</v>
      </c>
    </row>
    <row r="265" spans="57:67" x14ac:dyDescent="0.25">
      <c r="BE265" s="15"/>
      <c r="BF265" s="15"/>
      <c r="BG265" s="15"/>
      <c r="BH265" s="15"/>
      <c r="BI265" s="15"/>
      <c r="BJ265" s="38"/>
      <c r="BK265" s="38"/>
      <c r="BL265" s="38"/>
      <c r="BM265" s="38" t="s">
        <v>142</v>
      </c>
      <c r="BN265" s="38" t="s">
        <v>598</v>
      </c>
      <c r="BO265" s="38" t="s">
        <v>599</v>
      </c>
    </row>
    <row r="266" spans="57:67" x14ac:dyDescent="0.25">
      <c r="BE266" s="15"/>
      <c r="BF266" s="15"/>
      <c r="BG266" s="15"/>
      <c r="BH266" s="15"/>
      <c r="BI266" s="15"/>
      <c r="BJ266" s="38"/>
      <c r="BK266" s="38"/>
      <c r="BL266" s="38"/>
      <c r="BM266" s="38" t="s">
        <v>142</v>
      </c>
      <c r="BN266" s="38" t="s">
        <v>507</v>
      </c>
      <c r="BO266" s="38" t="s">
        <v>269</v>
      </c>
    </row>
    <row r="267" spans="57:67" x14ac:dyDescent="0.25">
      <c r="BE267" s="15"/>
      <c r="BF267" s="15"/>
      <c r="BG267" s="15"/>
      <c r="BH267" s="15"/>
      <c r="BI267" s="15"/>
      <c r="BJ267" s="38"/>
      <c r="BK267" s="38"/>
      <c r="BL267" s="38"/>
      <c r="BM267" s="38" t="s">
        <v>142</v>
      </c>
      <c r="BN267" s="38" t="s">
        <v>508</v>
      </c>
      <c r="BO267" s="38" t="s">
        <v>270</v>
      </c>
    </row>
    <row r="268" spans="57:67" x14ac:dyDescent="0.25">
      <c r="BE268" s="15"/>
      <c r="BF268" s="15"/>
      <c r="BG268" s="15"/>
      <c r="BH268" s="15"/>
      <c r="BI268" s="15"/>
      <c r="BJ268" s="38"/>
      <c r="BK268" s="38"/>
      <c r="BL268" s="38"/>
      <c r="BM268" s="38" t="s">
        <v>143</v>
      </c>
      <c r="BN268" s="38" t="s">
        <v>509</v>
      </c>
      <c r="BO268" s="38" t="s">
        <v>510</v>
      </c>
    </row>
    <row r="269" spans="57:67" x14ac:dyDescent="0.25">
      <c r="BE269" s="15"/>
      <c r="BF269" s="15"/>
      <c r="BG269" s="15"/>
      <c r="BH269" s="15"/>
      <c r="BI269" s="15"/>
      <c r="BJ269" s="38"/>
      <c r="BK269" s="38"/>
      <c r="BL269" s="38"/>
      <c r="BM269" s="38" t="s">
        <v>143</v>
      </c>
      <c r="BN269" s="38" t="s">
        <v>511</v>
      </c>
      <c r="BO269" s="38" t="s">
        <v>271</v>
      </c>
    </row>
    <row r="270" spans="57:67" x14ac:dyDescent="0.25">
      <c r="BE270" s="15"/>
      <c r="BF270" s="15"/>
      <c r="BG270" s="15"/>
      <c r="BH270" s="15"/>
      <c r="BI270" s="15"/>
      <c r="BJ270" s="38"/>
      <c r="BK270" s="38"/>
      <c r="BL270" s="38"/>
      <c r="BM270" s="38" t="s">
        <v>143</v>
      </c>
      <c r="BN270" s="38" t="s">
        <v>512</v>
      </c>
      <c r="BO270" s="38" t="s">
        <v>272</v>
      </c>
    </row>
    <row r="271" spans="57:67" x14ac:dyDescent="0.25">
      <c r="BE271" s="15"/>
      <c r="BF271" s="15"/>
      <c r="BG271" s="15"/>
      <c r="BH271" s="15"/>
      <c r="BI271" s="15"/>
      <c r="BJ271" s="38"/>
      <c r="BK271" s="38"/>
      <c r="BL271" s="38"/>
      <c r="BM271" s="38" t="s">
        <v>143</v>
      </c>
      <c r="BN271" s="38" t="s">
        <v>513</v>
      </c>
      <c r="BO271" s="38" t="s">
        <v>273</v>
      </c>
    </row>
    <row r="272" spans="57:67" x14ac:dyDescent="0.25">
      <c r="BE272" s="15"/>
      <c r="BF272" s="15"/>
      <c r="BG272" s="15"/>
      <c r="BH272" s="15"/>
      <c r="BI272" s="15"/>
      <c r="BJ272" s="38"/>
      <c r="BK272" s="38"/>
      <c r="BL272" s="38"/>
      <c r="BM272" s="38" t="s">
        <v>143</v>
      </c>
      <c r="BN272" s="38" t="s">
        <v>514</v>
      </c>
      <c r="BO272" s="38" t="s">
        <v>274</v>
      </c>
    </row>
    <row r="273" spans="57:67" x14ac:dyDescent="0.25">
      <c r="BE273" s="15"/>
      <c r="BF273" s="15"/>
      <c r="BG273" s="15"/>
      <c r="BH273" s="15"/>
      <c r="BI273" s="15"/>
      <c r="BJ273" s="38"/>
      <c r="BK273" s="38"/>
      <c r="BL273" s="38"/>
      <c r="BM273" s="38" t="s">
        <v>143</v>
      </c>
      <c r="BN273" s="38" t="s">
        <v>515</v>
      </c>
      <c r="BO273" s="38" t="s">
        <v>275</v>
      </c>
    </row>
    <row r="274" spans="57:67" x14ac:dyDescent="0.25">
      <c r="BE274" s="15"/>
      <c r="BF274" s="15"/>
      <c r="BG274" s="15"/>
      <c r="BH274" s="15"/>
      <c r="BI274" s="15"/>
      <c r="BJ274" s="38"/>
      <c r="BK274" s="38"/>
      <c r="BL274" s="38"/>
      <c r="BM274" s="38" t="s">
        <v>143</v>
      </c>
      <c r="BN274" s="38" t="s">
        <v>516</v>
      </c>
      <c r="BO274" s="38" t="s">
        <v>276</v>
      </c>
    </row>
    <row r="275" spans="57:67" x14ac:dyDescent="0.25">
      <c r="BE275" s="15"/>
      <c r="BF275" s="15"/>
      <c r="BG275" s="15"/>
      <c r="BH275" s="15"/>
      <c r="BI275" s="15"/>
      <c r="BJ275" s="38"/>
      <c r="BK275" s="38"/>
      <c r="BL275" s="38"/>
      <c r="BM275" s="38" t="s">
        <v>143</v>
      </c>
      <c r="BN275" s="38" t="s">
        <v>517</v>
      </c>
      <c r="BO275" s="38" t="s">
        <v>277</v>
      </c>
    </row>
    <row r="276" spans="57:67" x14ac:dyDescent="0.25">
      <c r="BE276" s="15"/>
      <c r="BF276" s="15"/>
      <c r="BG276" s="15"/>
      <c r="BH276" s="15"/>
      <c r="BI276" s="15"/>
      <c r="BJ276" s="38"/>
      <c r="BK276" s="38"/>
      <c r="BL276" s="38"/>
      <c r="BM276" s="38" t="s">
        <v>143</v>
      </c>
      <c r="BN276" s="38" t="s">
        <v>518</v>
      </c>
      <c r="BO276" s="38" t="s">
        <v>278</v>
      </c>
    </row>
    <row r="277" spans="57:67" x14ac:dyDescent="0.25">
      <c r="BE277" s="15"/>
      <c r="BF277" s="15"/>
      <c r="BG277" s="15"/>
      <c r="BH277" s="15"/>
      <c r="BI277" s="15"/>
      <c r="BJ277" s="38"/>
      <c r="BK277" s="38"/>
      <c r="BL277" s="38"/>
      <c r="BM277" s="38" t="s">
        <v>143</v>
      </c>
      <c r="BN277" s="38" t="s">
        <v>519</v>
      </c>
      <c r="BO277" s="38" t="s">
        <v>279</v>
      </c>
    </row>
    <row r="278" spans="57:67" x14ac:dyDescent="0.25">
      <c r="BE278" s="15"/>
      <c r="BF278" s="15"/>
      <c r="BG278" s="15"/>
      <c r="BH278" s="15"/>
      <c r="BI278" s="15"/>
      <c r="BJ278" s="38"/>
      <c r="BK278" s="38"/>
      <c r="BL278" s="38"/>
      <c r="BM278" s="38" t="s">
        <v>143</v>
      </c>
      <c r="BN278" s="38" t="s">
        <v>520</v>
      </c>
      <c r="BO278" s="38" t="s">
        <v>280</v>
      </c>
    </row>
    <row r="279" spans="57:67" x14ac:dyDescent="0.25">
      <c r="BE279" s="15"/>
      <c r="BF279" s="15"/>
      <c r="BG279" s="15"/>
      <c r="BH279" s="15"/>
      <c r="BI279" s="15"/>
      <c r="BJ279" s="38"/>
      <c r="BK279" s="38"/>
      <c r="BL279" s="38"/>
      <c r="BM279" s="38" t="s">
        <v>143</v>
      </c>
      <c r="BN279" s="38" t="s">
        <v>623</v>
      </c>
      <c r="BO279" s="38" t="s">
        <v>624</v>
      </c>
    </row>
    <row r="280" spans="57:67" x14ac:dyDescent="0.25">
      <c r="BE280" s="15"/>
      <c r="BF280" s="15"/>
      <c r="BG280" s="15"/>
      <c r="BH280" s="15"/>
      <c r="BI280" s="15"/>
      <c r="BJ280" s="38"/>
      <c r="BK280" s="38"/>
      <c r="BL280" s="38"/>
      <c r="BM280" s="38" t="s">
        <v>353</v>
      </c>
      <c r="BN280" s="38" t="s">
        <v>521</v>
      </c>
      <c r="BO280" s="38" t="s">
        <v>522</v>
      </c>
    </row>
    <row r="281" spans="57:67" x14ac:dyDescent="0.25">
      <c r="BE281" s="15"/>
      <c r="BF281" s="15"/>
      <c r="BG281" s="15"/>
      <c r="BH281" s="15"/>
      <c r="BI281" s="15"/>
      <c r="BJ281" s="38"/>
      <c r="BK281" s="38"/>
      <c r="BL281" s="38"/>
      <c r="BM281" s="38" t="s">
        <v>144</v>
      </c>
      <c r="BN281" s="38" t="s">
        <v>523</v>
      </c>
      <c r="BO281" s="38" t="s">
        <v>281</v>
      </c>
    </row>
    <row r="282" spans="57:67" x14ac:dyDescent="0.25">
      <c r="BE282" s="15"/>
      <c r="BF282" s="15"/>
      <c r="BG282" s="15"/>
      <c r="BH282" s="15"/>
      <c r="BI282" s="15"/>
      <c r="BJ282" s="38"/>
      <c r="BK282" s="38"/>
      <c r="BL282" s="38"/>
      <c r="BM282" s="38" t="s">
        <v>144</v>
      </c>
      <c r="BN282" s="38" t="s">
        <v>524</v>
      </c>
      <c r="BO282" s="38" t="s">
        <v>282</v>
      </c>
    </row>
    <row r="283" spans="57:67" x14ac:dyDescent="0.25">
      <c r="BE283" s="15"/>
      <c r="BF283" s="15"/>
      <c r="BG283" s="15"/>
      <c r="BH283" s="15"/>
      <c r="BI283" s="15"/>
      <c r="BJ283" s="38"/>
      <c r="BK283" s="38"/>
      <c r="BL283" s="38"/>
      <c r="BM283" s="38" t="s">
        <v>144</v>
      </c>
      <c r="BN283" s="38" t="s">
        <v>525</v>
      </c>
      <c r="BO283" s="38" t="s">
        <v>283</v>
      </c>
    </row>
    <row r="284" spans="57:67" x14ac:dyDescent="0.25">
      <c r="BE284" s="15"/>
      <c r="BF284" s="15"/>
      <c r="BG284" s="15"/>
      <c r="BH284" s="15"/>
      <c r="BI284" s="15"/>
      <c r="BJ284" s="38"/>
      <c r="BK284" s="38"/>
      <c r="BL284" s="38"/>
      <c r="BM284" s="38" t="s">
        <v>144</v>
      </c>
      <c r="BN284" s="38" t="s">
        <v>526</v>
      </c>
      <c r="BO284" s="38" t="s">
        <v>284</v>
      </c>
    </row>
    <row r="285" spans="57:67" x14ac:dyDescent="0.25">
      <c r="BE285" s="15"/>
      <c r="BF285" s="15"/>
      <c r="BG285" s="15"/>
      <c r="BH285" s="15"/>
      <c r="BI285" s="15"/>
      <c r="BJ285" s="38"/>
      <c r="BK285" s="38"/>
      <c r="BL285" s="38"/>
      <c r="BM285" s="38" t="s">
        <v>144</v>
      </c>
      <c r="BN285" s="38" t="s">
        <v>527</v>
      </c>
      <c r="BO285" s="38" t="s">
        <v>285</v>
      </c>
    </row>
    <row r="286" spans="57:67" x14ac:dyDescent="0.25">
      <c r="BE286" s="15"/>
      <c r="BF286" s="15"/>
      <c r="BG286" s="15"/>
      <c r="BH286" s="15"/>
      <c r="BI286" s="15"/>
      <c r="BJ286" s="38"/>
      <c r="BK286" s="38"/>
      <c r="BL286" s="38"/>
      <c r="BM286" s="38" t="s">
        <v>145</v>
      </c>
      <c r="BN286" s="38" t="s">
        <v>528</v>
      </c>
      <c r="BO286" s="38" t="s">
        <v>286</v>
      </c>
    </row>
    <row r="287" spans="57:67" x14ac:dyDescent="0.25">
      <c r="BE287" s="15"/>
      <c r="BF287" s="15"/>
      <c r="BG287" s="15"/>
      <c r="BH287" s="15"/>
      <c r="BI287" s="15"/>
      <c r="BJ287" s="38"/>
      <c r="BK287" s="38"/>
      <c r="BL287" s="38"/>
      <c r="BM287" s="38" t="s">
        <v>145</v>
      </c>
      <c r="BN287" s="38" t="s">
        <v>529</v>
      </c>
      <c r="BO287" s="38" t="s">
        <v>287</v>
      </c>
    </row>
    <row r="288" spans="57:67" x14ac:dyDescent="0.25">
      <c r="BE288" s="15"/>
      <c r="BF288" s="15"/>
      <c r="BG288" s="15"/>
      <c r="BH288" s="15"/>
      <c r="BI288" s="15"/>
      <c r="BJ288" s="38"/>
      <c r="BK288" s="38"/>
      <c r="BL288" s="38"/>
      <c r="BM288" s="38" t="s">
        <v>146</v>
      </c>
      <c r="BN288" s="38" t="s">
        <v>530</v>
      </c>
      <c r="BO288" s="38" t="s">
        <v>288</v>
      </c>
    </row>
    <row r="289" spans="57:67" x14ac:dyDescent="0.25">
      <c r="BE289" s="15"/>
      <c r="BF289" s="15"/>
      <c r="BG289" s="15"/>
      <c r="BH289" s="15"/>
      <c r="BI289" s="15"/>
      <c r="BJ289" s="38"/>
      <c r="BK289" s="38"/>
      <c r="BL289" s="38"/>
      <c r="BM289" s="38" t="s">
        <v>146</v>
      </c>
      <c r="BN289" s="38" t="s">
        <v>531</v>
      </c>
      <c r="BO289" s="38" t="s">
        <v>532</v>
      </c>
    </row>
    <row r="290" spans="57:67" x14ac:dyDescent="0.25">
      <c r="BE290" s="15"/>
      <c r="BF290" s="15"/>
      <c r="BG290" s="15"/>
      <c r="BH290" s="15"/>
      <c r="BI290" s="15"/>
      <c r="BJ290" s="38"/>
      <c r="BK290" s="38"/>
      <c r="BL290" s="38"/>
      <c r="BM290" s="38" t="s">
        <v>147</v>
      </c>
      <c r="BN290" s="38" t="s">
        <v>533</v>
      </c>
      <c r="BO290" s="38" t="s">
        <v>290</v>
      </c>
    </row>
    <row r="291" spans="57:67" x14ac:dyDescent="0.25">
      <c r="BE291" s="15"/>
      <c r="BF291" s="15"/>
      <c r="BG291" s="15"/>
      <c r="BH291" s="15"/>
      <c r="BI291" s="15"/>
      <c r="BJ291" s="38"/>
      <c r="BK291" s="38"/>
      <c r="BL291" s="38"/>
      <c r="BM291" s="38" t="s">
        <v>147</v>
      </c>
      <c r="BN291" s="38" t="s">
        <v>534</v>
      </c>
      <c r="BO291" s="38" t="s">
        <v>289</v>
      </c>
    </row>
    <row r="292" spans="57:67" x14ac:dyDescent="0.25">
      <c r="BE292" s="15"/>
      <c r="BF292" s="15"/>
      <c r="BG292" s="15"/>
      <c r="BH292" s="15"/>
      <c r="BI292" s="15"/>
      <c r="BJ292" s="38"/>
      <c r="BK292" s="38"/>
      <c r="BL292" s="38"/>
      <c r="BM292" s="38" t="s">
        <v>147</v>
      </c>
      <c r="BN292" s="38" t="s">
        <v>535</v>
      </c>
      <c r="BO292" s="38" t="s">
        <v>291</v>
      </c>
    </row>
    <row r="293" spans="57:67" x14ac:dyDescent="0.25">
      <c r="BE293" s="15"/>
      <c r="BF293" s="15"/>
      <c r="BG293" s="15"/>
      <c r="BH293" s="15"/>
      <c r="BI293" s="15"/>
      <c r="BJ293" s="38"/>
      <c r="BK293" s="38"/>
      <c r="BL293" s="38"/>
      <c r="BM293" s="38" t="s">
        <v>148</v>
      </c>
      <c r="BN293" s="38" t="s">
        <v>536</v>
      </c>
      <c r="BO293" s="38" t="s">
        <v>537</v>
      </c>
    </row>
    <row r="294" spans="57:67" x14ac:dyDescent="0.25">
      <c r="BE294" s="15"/>
      <c r="BF294" s="15"/>
      <c r="BG294" s="15"/>
      <c r="BH294" s="15"/>
      <c r="BI294" s="15"/>
      <c r="BJ294" s="38"/>
      <c r="BK294" s="38"/>
      <c r="BL294" s="38"/>
      <c r="BM294" s="38" t="s">
        <v>148</v>
      </c>
      <c r="BN294" s="38" t="s">
        <v>538</v>
      </c>
      <c r="BO294" s="38" t="s">
        <v>292</v>
      </c>
    </row>
    <row r="295" spans="57:67" x14ac:dyDescent="0.25">
      <c r="BE295" s="15"/>
      <c r="BF295" s="15"/>
      <c r="BG295" s="15"/>
      <c r="BH295" s="15"/>
      <c r="BI295" s="15"/>
      <c r="BJ295" s="38"/>
      <c r="BK295" s="38"/>
      <c r="BL295" s="38"/>
      <c r="BM295" s="38" t="s">
        <v>148</v>
      </c>
      <c r="BN295" s="38" t="s">
        <v>539</v>
      </c>
      <c r="BO295" s="38" t="s">
        <v>600</v>
      </c>
    </row>
    <row r="296" spans="57:67" x14ac:dyDescent="0.25">
      <c r="BE296" s="15"/>
      <c r="BF296" s="15"/>
      <c r="BG296" s="15"/>
      <c r="BH296" s="15"/>
      <c r="BI296" s="15"/>
      <c r="BJ296" s="38"/>
      <c r="BK296" s="38"/>
      <c r="BL296" s="38"/>
      <c r="BM296" s="38" t="s">
        <v>148</v>
      </c>
      <c r="BN296" s="38" t="s">
        <v>540</v>
      </c>
      <c r="BO296" s="38" t="s">
        <v>293</v>
      </c>
    </row>
    <row r="297" spans="57:67" x14ac:dyDescent="0.25">
      <c r="BE297" s="15"/>
      <c r="BF297" s="15"/>
      <c r="BG297" s="15"/>
      <c r="BH297" s="15"/>
      <c r="BI297" s="15"/>
      <c r="BJ297" s="38"/>
      <c r="BK297" s="38"/>
      <c r="BL297" s="38"/>
      <c r="BM297" s="38" t="s">
        <v>118</v>
      </c>
      <c r="BN297" s="38" t="s">
        <v>541</v>
      </c>
      <c r="BO297" s="38" t="s">
        <v>294</v>
      </c>
    </row>
    <row r="298" spans="57:67" x14ac:dyDescent="0.25">
      <c r="BE298" s="15"/>
      <c r="BF298" s="15"/>
      <c r="BG298" s="15"/>
      <c r="BH298" s="15"/>
      <c r="BI298" s="15"/>
      <c r="BJ298" s="38"/>
      <c r="BK298" s="38"/>
      <c r="BL298" s="38"/>
      <c r="BM298" s="38" t="s">
        <v>149</v>
      </c>
      <c r="BN298" s="38" t="s">
        <v>542</v>
      </c>
      <c r="BO298" s="38" t="s">
        <v>543</v>
      </c>
    </row>
    <row r="299" spans="57:67" x14ac:dyDescent="0.25">
      <c r="BE299" s="15"/>
      <c r="BF299" s="15"/>
      <c r="BG299" s="15"/>
      <c r="BH299" s="15"/>
      <c r="BI299" s="15"/>
      <c r="BJ299" s="38"/>
      <c r="BK299" s="38"/>
      <c r="BL299" s="38"/>
      <c r="BM299" s="38" t="s">
        <v>149</v>
      </c>
      <c r="BN299" s="38" t="s">
        <v>544</v>
      </c>
      <c r="BO299" s="38" t="s">
        <v>295</v>
      </c>
    </row>
    <row r="300" spans="57:67" x14ac:dyDescent="0.25">
      <c r="BE300" s="15"/>
      <c r="BF300" s="15"/>
      <c r="BG300" s="15"/>
      <c r="BH300" s="15"/>
      <c r="BI300" s="15"/>
      <c r="BJ300" s="38"/>
      <c r="BK300" s="38"/>
      <c r="BL300" s="38"/>
      <c r="BM300" s="38" t="s">
        <v>149</v>
      </c>
      <c r="BN300" s="38" t="s">
        <v>545</v>
      </c>
      <c r="BO300" s="38" t="s">
        <v>296</v>
      </c>
    </row>
    <row r="301" spans="57:67" x14ac:dyDescent="0.25">
      <c r="BE301" s="15"/>
      <c r="BF301" s="15"/>
      <c r="BG301" s="15"/>
      <c r="BH301" s="15"/>
      <c r="BI301" s="15"/>
      <c r="BJ301" s="38"/>
      <c r="BK301" s="38"/>
      <c r="BL301" s="38"/>
      <c r="BM301" s="38" t="s">
        <v>149</v>
      </c>
      <c r="BN301" s="38" t="s">
        <v>546</v>
      </c>
      <c r="BO301" s="38" t="s">
        <v>297</v>
      </c>
    </row>
    <row r="302" spans="57:67" x14ac:dyDescent="0.25">
      <c r="BE302" s="15"/>
      <c r="BF302" s="15"/>
      <c r="BG302" s="15"/>
      <c r="BH302" s="15"/>
      <c r="BI302" s="15"/>
      <c r="BJ302" s="38"/>
      <c r="BK302" s="38"/>
      <c r="BL302" s="38"/>
      <c r="BM302" s="38" t="s">
        <v>149</v>
      </c>
      <c r="BN302" s="38" t="s">
        <v>547</v>
      </c>
      <c r="BO302" s="38" t="s">
        <v>548</v>
      </c>
    </row>
    <row r="303" spans="57:67" x14ac:dyDescent="0.25">
      <c r="BE303" s="15"/>
      <c r="BF303" s="15"/>
      <c r="BG303" s="15"/>
      <c r="BH303" s="15"/>
      <c r="BI303" s="15"/>
      <c r="BJ303" s="38"/>
      <c r="BK303" s="38"/>
      <c r="BL303" s="38"/>
      <c r="BM303" s="38" t="s">
        <v>149</v>
      </c>
      <c r="BN303" s="38" t="s">
        <v>549</v>
      </c>
      <c r="BO303" s="38" t="s">
        <v>298</v>
      </c>
    </row>
    <row r="304" spans="57:67" x14ac:dyDescent="0.25">
      <c r="BE304" s="15"/>
      <c r="BF304" s="15"/>
      <c r="BG304" s="15"/>
      <c r="BH304" s="15"/>
      <c r="BI304" s="15"/>
      <c r="BJ304" s="38"/>
      <c r="BK304" s="38"/>
      <c r="BL304" s="38"/>
      <c r="BM304" s="38" t="s">
        <v>149</v>
      </c>
      <c r="BN304" s="38" t="s">
        <v>550</v>
      </c>
      <c r="BO304" s="38" t="s">
        <v>300</v>
      </c>
    </row>
    <row r="305" spans="57:67" x14ac:dyDescent="0.25">
      <c r="BE305" s="15"/>
      <c r="BF305" s="15"/>
      <c r="BG305" s="15"/>
      <c r="BH305" s="15"/>
      <c r="BI305" s="15"/>
      <c r="BJ305" s="38"/>
      <c r="BK305" s="38"/>
      <c r="BL305" s="38"/>
      <c r="BM305" s="38" t="s">
        <v>149</v>
      </c>
      <c r="BN305" s="38" t="s">
        <v>551</v>
      </c>
      <c r="BO305" s="38" t="s">
        <v>301</v>
      </c>
    </row>
    <row r="306" spans="57:67" x14ac:dyDescent="0.25">
      <c r="BE306" s="15"/>
      <c r="BF306" s="15"/>
      <c r="BG306" s="15"/>
      <c r="BH306" s="15"/>
      <c r="BI306" s="15"/>
      <c r="BJ306" s="38"/>
      <c r="BK306" s="38"/>
      <c r="BL306" s="38"/>
      <c r="BM306" s="38" t="s">
        <v>149</v>
      </c>
      <c r="BN306" s="38" t="s">
        <v>552</v>
      </c>
      <c r="BO306" s="38" t="s">
        <v>303</v>
      </c>
    </row>
    <row r="307" spans="57:67" x14ac:dyDescent="0.25">
      <c r="BE307" s="15"/>
      <c r="BF307" s="15"/>
      <c r="BG307" s="15"/>
      <c r="BH307" s="15"/>
      <c r="BI307" s="15"/>
      <c r="BJ307" s="38"/>
      <c r="BK307" s="38"/>
      <c r="BL307" s="38"/>
      <c r="BM307" s="38" t="s">
        <v>149</v>
      </c>
      <c r="BN307" s="38" t="s">
        <v>553</v>
      </c>
      <c r="BO307" s="38" t="s">
        <v>304</v>
      </c>
    </row>
    <row r="308" spans="57:67" x14ac:dyDescent="0.25">
      <c r="BE308" s="15"/>
      <c r="BF308" s="15"/>
      <c r="BG308" s="15"/>
      <c r="BH308" s="15"/>
      <c r="BI308" s="15"/>
      <c r="BJ308" s="38"/>
      <c r="BK308" s="38"/>
      <c r="BL308" s="38"/>
      <c r="BM308" s="38" t="s">
        <v>149</v>
      </c>
      <c r="BN308" s="38" t="s">
        <v>554</v>
      </c>
      <c r="BO308" s="38" t="s">
        <v>555</v>
      </c>
    </row>
    <row r="309" spans="57:67" x14ac:dyDescent="0.25">
      <c r="BE309" s="15"/>
      <c r="BF309" s="15"/>
      <c r="BG309" s="15"/>
      <c r="BH309" s="15"/>
      <c r="BI309" s="15"/>
      <c r="BJ309" s="38"/>
      <c r="BK309" s="38"/>
      <c r="BL309" s="38"/>
      <c r="BM309" s="38" t="s">
        <v>149</v>
      </c>
      <c r="BN309" s="38" t="s">
        <v>556</v>
      </c>
      <c r="BO309" s="38" t="s">
        <v>299</v>
      </c>
    </row>
    <row r="310" spans="57:67" x14ac:dyDescent="0.25">
      <c r="BE310" s="15"/>
      <c r="BF310" s="15"/>
      <c r="BG310" s="15"/>
      <c r="BH310" s="15"/>
      <c r="BI310" s="15"/>
      <c r="BJ310" s="38"/>
      <c r="BK310" s="38"/>
      <c r="BL310" s="38"/>
      <c r="BM310" s="38" t="s">
        <v>149</v>
      </c>
      <c r="BN310" s="38" t="s">
        <v>557</v>
      </c>
      <c r="BO310" s="38" t="s">
        <v>302</v>
      </c>
    </row>
    <row r="311" spans="57:67" x14ac:dyDescent="0.25">
      <c r="BE311" s="15"/>
      <c r="BF311" s="15"/>
      <c r="BG311" s="15"/>
      <c r="BH311" s="15"/>
      <c r="BI311" s="15"/>
      <c r="BJ311" s="38"/>
      <c r="BK311" s="38"/>
      <c r="BL311" s="38"/>
      <c r="BM311" s="38" t="s">
        <v>106</v>
      </c>
      <c r="BN311" s="38" t="s">
        <v>558</v>
      </c>
      <c r="BO311" s="38" t="s">
        <v>559</v>
      </c>
    </row>
    <row r="312" spans="57:67" x14ac:dyDescent="0.25">
      <c r="BE312" s="15"/>
      <c r="BF312" s="15"/>
      <c r="BG312" s="15"/>
      <c r="BH312" s="15"/>
      <c r="BI312" s="15"/>
      <c r="BJ312" s="38"/>
      <c r="BK312" s="38"/>
      <c r="BL312" s="38"/>
      <c r="BM312" s="38" t="s">
        <v>106</v>
      </c>
      <c r="BN312" s="38" t="s">
        <v>560</v>
      </c>
      <c r="BO312" s="38" t="s">
        <v>305</v>
      </c>
    </row>
    <row r="313" spans="57:67" x14ac:dyDescent="0.25">
      <c r="BE313" s="15"/>
      <c r="BF313" s="15"/>
      <c r="BG313" s="15"/>
      <c r="BH313" s="15"/>
      <c r="BI313" s="15"/>
      <c r="BJ313" s="38"/>
      <c r="BK313" s="38"/>
      <c r="BL313" s="38"/>
      <c r="BM313" s="38" t="s">
        <v>150</v>
      </c>
      <c r="BN313" s="38" t="s">
        <v>561</v>
      </c>
      <c r="BO313" s="38" t="s">
        <v>306</v>
      </c>
    </row>
    <row r="314" spans="57:67" x14ac:dyDescent="0.25">
      <c r="BE314" s="15"/>
      <c r="BF314" s="15"/>
      <c r="BG314" s="15"/>
      <c r="BH314" s="15"/>
      <c r="BI314" s="15"/>
      <c r="BJ314" s="38"/>
      <c r="BK314" s="38"/>
      <c r="BL314" s="38"/>
      <c r="BM314" s="38" t="s">
        <v>150</v>
      </c>
      <c r="BN314" s="38" t="s">
        <v>562</v>
      </c>
      <c r="BO314" s="38" t="s">
        <v>307</v>
      </c>
    </row>
    <row r="315" spans="57:67" x14ac:dyDescent="0.25">
      <c r="BE315" s="15"/>
      <c r="BF315" s="15"/>
      <c r="BG315" s="15"/>
      <c r="BH315" s="15"/>
      <c r="BI315" s="15"/>
      <c r="BJ315" s="38"/>
      <c r="BK315" s="38"/>
      <c r="BL315" s="38"/>
      <c r="BM315" s="38" t="s">
        <v>88</v>
      </c>
      <c r="BN315" s="38" t="s">
        <v>563</v>
      </c>
      <c r="BO315" s="38" t="s">
        <v>308</v>
      </c>
    </row>
    <row r="316" spans="57:67" x14ac:dyDescent="0.25">
      <c r="BE316" s="15"/>
      <c r="BF316" s="15"/>
      <c r="BG316" s="15"/>
      <c r="BH316" s="15"/>
      <c r="BI316" s="15"/>
      <c r="BJ316" s="38"/>
      <c r="BK316" s="38"/>
      <c r="BL316" s="38"/>
      <c r="BM316" s="38" t="s">
        <v>88</v>
      </c>
      <c r="BN316" s="38" t="s">
        <v>564</v>
      </c>
      <c r="BO316" s="38" t="s">
        <v>309</v>
      </c>
    </row>
    <row r="317" spans="57:67" x14ac:dyDescent="0.25">
      <c r="BE317" s="15"/>
      <c r="BF317" s="15"/>
      <c r="BG317" s="15"/>
      <c r="BH317" s="15"/>
      <c r="BI317" s="15"/>
      <c r="BJ317" s="38"/>
      <c r="BK317" s="38"/>
      <c r="BL317" s="38"/>
      <c r="BM317" s="38" t="s">
        <v>156</v>
      </c>
      <c r="BN317" s="38" t="s">
        <v>565</v>
      </c>
      <c r="BO317" s="38" t="s">
        <v>310</v>
      </c>
    </row>
    <row r="318" spans="57:67" x14ac:dyDescent="0.25">
      <c r="BE318" s="15"/>
      <c r="BF318" s="15"/>
      <c r="BG318" s="15"/>
      <c r="BH318" s="15"/>
      <c r="BI318" s="15"/>
      <c r="BJ318" s="38"/>
      <c r="BK318" s="38"/>
      <c r="BL318" s="38"/>
      <c r="BM318" s="38" t="s">
        <v>585</v>
      </c>
      <c r="BN318" s="38" t="s">
        <v>592</v>
      </c>
      <c r="BO318" s="38" t="s">
        <v>593</v>
      </c>
    </row>
    <row r="319" spans="57:67" x14ac:dyDescent="0.25">
      <c r="BE319" s="15"/>
      <c r="BF319" s="15"/>
      <c r="BG319" s="15"/>
      <c r="BH319" s="15"/>
      <c r="BI319" s="15"/>
      <c r="BJ319" s="38"/>
      <c r="BK319" s="38"/>
      <c r="BL319" s="38"/>
      <c r="BM319" s="38" t="s">
        <v>96</v>
      </c>
      <c r="BN319" s="38" t="s">
        <v>566</v>
      </c>
      <c r="BO319" s="38" t="s">
        <v>312</v>
      </c>
    </row>
    <row r="320" spans="57:67" x14ac:dyDescent="0.25">
      <c r="BE320" s="15"/>
      <c r="BF320" s="15"/>
      <c r="BG320" s="15"/>
      <c r="BH320" s="15"/>
      <c r="BI320" s="15"/>
      <c r="BJ320" s="38"/>
      <c r="BK320" s="38"/>
      <c r="BL320" s="38"/>
      <c r="BM320" s="38" t="s">
        <v>96</v>
      </c>
      <c r="BN320" s="38" t="s">
        <v>567</v>
      </c>
      <c r="BO320" s="38" t="s">
        <v>311</v>
      </c>
    </row>
    <row r="321" spans="57:67" x14ac:dyDescent="0.25">
      <c r="BE321" s="15"/>
      <c r="BF321" s="15"/>
      <c r="BG321" s="15"/>
      <c r="BH321" s="15"/>
      <c r="BI321" s="15"/>
      <c r="BJ321" s="38"/>
      <c r="BK321" s="38"/>
      <c r="BL321" s="38"/>
      <c r="BM321" s="38" t="s">
        <v>96</v>
      </c>
      <c r="BN321" s="38" t="s">
        <v>568</v>
      </c>
      <c r="BO321" s="38" t="s">
        <v>569</v>
      </c>
    </row>
    <row r="322" spans="57:67" x14ac:dyDescent="0.25">
      <c r="BE322" s="15"/>
      <c r="BF322" s="15"/>
      <c r="BG322" s="15"/>
      <c r="BH322" s="15"/>
      <c r="BI322" s="15"/>
      <c r="BJ322" s="38"/>
      <c r="BK322" s="38"/>
      <c r="BL322" s="38"/>
      <c r="BM322" s="38" t="s">
        <v>96</v>
      </c>
      <c r="BN322" s="38" t="s">
        <v>570</v>
      </c>
      <c r="BO322" s="38" t="s">
        <v>313</v>
      </c>
    </row>
    <row r="323" spans="57:67" x14ac:dyDescent="0.25">
      <c r="BE323" s="15"/>
      <c r="BF323" s="15"/>
      <c r="BG323" s="15"/>
      <c r="BH323" s="15"/>
      <c r="BI323" s="15"/>
      <c r="BJ323" s="38"/>
      <c r="BK323" s="38"/>
      <c r="BL323" s="38"/>
      <c r="BM323" s="38" t="s">
        <v>96</v>
      </c>
      <c r="BN323" s="38" t="s">
        <v>571</v>
      </c>
      <c r="BO323" s="38" t="s">
        <v>314</v>
      </c>
    </row>
    <row r="324" spans="57:67" x14ac:dyDescent="0.25">
      <c r="BE324" s="15"/>
      <c r="BF324" s="15"/>
      <c r="BG324" s="15"/>
      <c r="BH324" s="15"/>
      <c r="BI324" s="15"/>
      <c r="BJ324" s="38"/>
      <c r="BK324" s="38"/>
      <c r="BL324" s="38"/>
      <c r="BM324" s="38" t="s">
        <v>96</v>
      </c>
      <c r="BN324" s="38" t="s">
        <v>572</v>
      </c>
      <c r="BO324" s="38" t="s">
        <v>315</v>
      </c>
    </row>
    <row r="325" spans="57:67" x14ac:dyDescent="0.25">
      <c r="BE325" s="15"/>
      <c r="BF325" s="15"/>
      <c r="BG325" s="15"/>
      <c r="BH325" s="15"/>
      <c r="BI325" s="15"/>
      <c r="BJ325" s="38"/>
      <c r="BK325" s="38"/>
      <c r="BL325" s="38"/>
      <c r="BM325" s="38" t="s">
        <v>96</v>
      </c>
      <c r="BN325" s="38" t="s">
        <v>573</v>
      </c>
      <c r="BO325" s="38" t="s">
        <v>316</v>
      </c>
    </row>
    <row r="326" spans="57:67" x14ac:dyDescent="0.25">
      <c r="BE326" s="15"/>
      <c r="BF326" s="15"/>
      <c r="BG326" s="15"/>
      <c r="BH326" s="15"/>
      <c r="BI326" s="15"/>
      <c r="BJ326" s="38"/>
      <c r="BK326" s="38"/>
      <c r="BL326" s="38"/>
      <c r="BM326" s="38" t="s">
        <v>89</v>
      </c>
      <c r="BN326" s="38" t="s">
        <v>574</v>
      </c>
      <c r="BO326" s="38" t="s">
        <v>317</v>
      </c>
    </row>
    <row r="327" spans="57:67" x14ac:dyDescent="0.25">
      <c r="BE327" s="15"/>
      <c r="BF327" s="15"/>
      <c r="BG327" s="15"/>
      <c r="BH327" s="15"/>
      <c r="BI327" s="15"/>
      <c r="BJ327" s="38"/>
      <c r="BK327" s="38"/>
      <c r="BL327" s="38"/>
      <c r="BM327" s="38" t="s">
        <v>117</v>
      </c>
      <c r="BN327" s="38" t="s">
        <v>575</v>
      </c>
      <c r="BO327" s="38" t="s">
        <v>318</v>
      </c>
    </row>
    <row r="328" spans="57:67" x14ac:dyDescent="0.25">
      <c r="BE328" s="15"/>
      <c r="BF328" s="15"/>
      <c r="BG328" s="15"/>
      <c r="BH328" s="15"/>
      <c r="BI328" s="15"/>
      <c r="BJ328" s="38"/>
      <c r="BK328" s="38"/>
      <c r="BL328" s="38"/>
      <c r="BM328" s="38" t="s">
        <v>151</v>
      </c>
      <c r="BN328" s="38" t="s">
        <v>576</v>
      </c>
      <c r="BO328" s="38" t="s">
        <v>319</v>
      </c>
    </row>
    <row r="329" spans="57:67" x14ac:dyDescent="0.25">
      <c r="BE329" s="15"/>
      <c r="BF329" s="15"/>
      <c r="BG329" s="15"/>
      <c r="BH329" s="15"/>
      <c r="BI329" s="15"/>
      <c r="BJ329" s="38"/>
      <c r="BK329" s="38"/>
      <c r="BL329" s="38"/>
      <c r="BM329" s="38" t="s">
        <v>152</v>
      </c>
      <c r="BN329" s="38" t="s">
        <v>577</v>
      </c>
      <c r="BO329" s="38" t="s">
        <v>320</v>
      </c>
    </row>
    <row r="330" spans="57:67" x14ac:dyDescent="0.25">
      <c r="BE330" s="15"/>
      <c r="BF330" s="15"/>
      <c r="BG330" s="15"/>
      <c r="BH330" s="15"/>
      <c r="BI330" s="15"/>
      <c r="BJ330" s="38"/>
      <c r="BK330" s="38"/>
      <c r="BL330" s="38"/>
      <c r="BM330" s="38" t="s">
        <v>152</v>
      </c>
      <c r="BN330" s="38" t="s">
        <v>594</v>
      </c>
      <c r="BO330" s="38" t="s">
        <v>595</v>
      </c>
    </row>
    <row r="331" spans="57:67" x14ac:dyDescent="0.25">
      <c r="BE331" s="15"/>
      <c r="BF331" s="15"/>
      <c r="BG331" s="15"/>
      <c r="BH331" s="15"/>
      <c r="BI331" s="15"/>
      <c r="BJ331" s="38"/>
      <c r="BK331" s="38"/>
      <c r="BL331" s="38"/>
      <c r="BM331" s="38" t="s">
        <v>352</v>
      </c>
      <c r="BN331" s="38" t="s">
        <v>578</v>
      </c>
      <c r="BO331" s="38" t="s">
        <v>579</v>
      </c>
    </row>
    <row r="332" spans="57:67" x14ac:dyDescent="0.25">
      <c r="BE332" s="15"/>
      <c r="BF332" s="15"/>
      <c r="BG332" s="15"/>
      <c r="BH332" s="15"/>
      <c r="BI332" s="15"/>
      <c r="BJ332" s="38"/>
      <c r="BK332" s="38"/>
      <c r="BL332" s="38"/>
      <c r="BM332" s="38" t="s">
        <v>348</v>
      </c>
      <c r="BN332" s="38" t="s">
        <v>580</v>
      </c>
      <c r="BO332" s="38" t="s">
        <v>581</v>
      </c>
    </row>
    <row r="333" spans="57:67" x14ac:dyDescent="0.25">
      <c r="BE333" s="15"/>
      <c r="BF333" s="15"/>
      <c r="BG333" s="15"/>
      <c r="BH333" s="15"/>
      <c r="BI333" s="15"/>
      <c r="BJ333" s="38"/>
      <c r="BK333" s="38"/>
      <c r="BL333" s="38"/>
      <c r="BM333" s="38" t="s">
        <v>348</v>
      </c>
      <c r="BN333" s="38" t="s">
        <v>580</v>
      </c>
      <c r="BO333" s="38" t="s">
        <v>581</v>
      </c>
    </row>
    <row r="334" spans="57:67" x14ac:dyDescent="0.25">
      <c r="BE334" s="15"/>
      <c r="BF334" s="15"/>
      <c r="BG334" s="15"/>
      <c r="BH334" s="15"/>
      <c r="BI334" s="15"/>
      <c r="BJ334" s="38"/>
      <c r="BK334" s="38"/>
      <c r="BL334" s="38"/>
      <c r="BM334" s="38"/>
      <c r="BN334" s="38"/>
      <c r="BO334" s="38"/>
    </row>
    <row r="335" spans="57:67" x14ac:dyDescent="0.25">
      <c r="BE335" s="15"/>
      <c r="BF335" s="15"/>
      <c r="BG335" s="15"/>
      <c r="BH335" s="15"/>
      <c r="BI335" s="15"/>
      <c r="BJ335" s="38"/>
      <c r="BK335" s="38"/>
      <c r="BL335" s="38"/>
      <c r="BM335" s="38"/>
      <c r="BN335" s="38"/>
      <c r="BO335" s="38"/>
    </row>
    <row r="336" spans="57:67" x14ac:dyDescent="0.25">
      <c r="BE336" s="15"/>
      <c r="BF336" s="15"/>
      <c r="BG336" s="15"/>
      <c r="BH336" s="15"/>
      <c r="BI336" s="15"/>
      <c r="BJ336" s="38"/>
      <c r="BK336" s="38"/>
      <c r="BL336" s="38"/>
      <c r="BM336" s="38"/>
      <c r="BN336" s="38"/>
      <c r="BO336" s="38"/>
    </row>
    <row r="337" spans="57:67" x14ac:dyDescent="0.25">
      <c r="BE337" s="15"/>
      <c r="BF337" s="15"/>
      <c r="BG337" s="15"/>
      <c r="BH337" s="15"/>
      <c r="BI337" s="15"/>
      <c r="BJ337" s="38"/>
      <c r="BK337" s="38"/>
      <c r="BL337" s="38"/>
      <c r="BM337" s="38"/>
      <c r="BN337" s="38"/>
      <c r="BO337" s="38"/>
    </row>
    <row r="338" spans="57:67" x14ac:dyDescent="0.25">
      <c r="BE338" s="15"/>
      <c r="BF338" s="15"/>
      <c r="BG338" s="15"/>
      <c r="BH338" s="15"/>
      <c r="BI338" s="15"/>
      <c r="BJ338" s="38"/>
      <c r="BK338" s="38"/>
      <c r="BL338" s="38"/>
      <c r="BM338" s="38"/>
      <c r="BN338" s="38"/>
      <c r="BO338" s="38"/>
    </row>
    <row r="339" spans="57:67" x14ac:dyDescent="0.25">
      <c r="BE339" s="15"/>
      <c r="BF339" s="15"/>
      <c r="BG339" s="15"/>
      <c r="BH339" s="15"/>
      <c r="BI339" s="15"/>
      <c r="BJ339" s="38"/>
      <c r="BK339" s="38"/>
      <c r="BL339" s="38"/>
      <c r="BM339" s="38"/>
      <c r="BN339" s="38"/>
      <c r="BO339" s="38"/>
    </row>
    <row r="340" spans="57:67" x14ac:dyDescent="0.25">
      <c r="BE340" s="15"/>
      <c r="BF340" s="15"/>
      <c r="BG340" s="15"/>
      <c r="BH340" s="15"/>
      <c r="BI340" s="15"/>
      <c r="BJ340" s="38"/>
      <c r="BK340" s="38"/>
      <c r="BL340" s="38"/>
      <c r="BM340" s="38"/>
      <c r="BN340" s="38"/>
      <c r="BO340" s="38"/>
    </row>
    <row r="341" spans="57:67" x14ac:dyDescent="0.25">
      <c r="BE341" s="15"/>
      <c r="BF341" s="15"/>
      <c r="BG341" s="15"/>
      <c r="BH341" s="15"/>
      <c r="BI341" s="15"/>
      <c r="BJ341" s="38"/>
      <c r="BK341" s="38"/>
      <c r="BL341" s="38"/>
      <c r="BM341" s="38"/>
      <c r="BN341" s="38"/>
      <c r="BO341" s="38"/>
    </row>
    <row r="342" spans="57:67" x14ac:dyDescent="0.25">
      <c r="BE342" s="15"/>
      <c r="BF342" s="15"/>
      <c r="BG342" s="15"/>
      <c r="BH342" s="15"/>
      <c r="BI342" s="15"/>
      <c r="BJ342" s="38"/>
      <c r="BK342" s="38"/>
      <c r="BL342" s="38"/>
      <c r="BM342" s="38"/>
      <c r="BN342" s="38"/>
      <c r="BO342" s="38"/>
    </row>
    <row r="343" spans="57:67" x14ac:dyDescent="0.25">
      <c r="BE343" s="15"/>
      <c r="BF343" s="15"/>
      <c r="BG343" s="15"/>
      <c r="BH343" s="15"/>
      <c r="BI343" s="15"/>
      <c r="BJ343" s="38"/>
      <c r="BK343" s="38"/>
      <c r="BL343" s="38"/>
      <c r="BM343" s="38"/>
      <c r="BN343" s="38"/>
      <c r="BO343" s="38"/>
    </row>
    <row r="344" spans="57:67" x14ac:dyDescent="0.25">
      <c r="BE344" s="15"/>
      <c r="BF344" s="15"/>
      <c r="BG344" s="15"/>
      <c r="BH344" s="15"/>
      <c r="BI344" s="15"/>
      <c r="BJ344" s="38"/>
      <c r="BK344" s="38"/>
      <c r="BL344" s="38"/>
      <c r="BM344" s="38"/>
      <c r="BN344" s="38"/>
      <c r="BO344" s="38"/>
    </row>
    <row r="345" spans="57:67" x14ac:dyDescent="0.25">
      <c r="BE345" s="15"/>
      <c r="BF345" s="15"/>
      <c r="BG345" s="15"/>
      <c r="BH345" s="15"/>
      <c r="BI345" s="15"/>
      <c r="BJ345" s="15"/>
      <c r="BK345" s="15"/>
      <c r="BL345" s="15"/>
      <c r="BM345" s="38"/>
      <c r="BN345" s="38"/>
      <c r="BO345" s="38"/>
    </row>
    <row r="346" spans="57:67" x14ac:dyDescent="0.25"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</row>
  </sheetData>
  <sheetProtection algorithmName="SHA-512" hashValue="OZp9+dkxnhhdn8prnrE44rsE8+R8iaME9IFq/lEG/F2Zp96x+BRm5WF8RcVCQWg3GWFZTXxstHllGXVCRRap7Q==" saltValue="zCMGBDVdiQOx1p/lbuvAkg==" spinCount="100000" sheet="1" selectLockedCells="1"/>
  <mergeCells count="187">
    <mergeCell ref="CA46:CW47"/>
    <mergeCell ref="Q6:W6"/>
    <mergeCell ref="B6:G6"/>
    <mergeCell ref="H6:I6"/>
    <mergeCell ref="J6:L6"/>
    <mergeCell ref="M6:P6"/>
    <mergeCell ref="B19:AL19"/>
    <mergeCell ref="B22:AL22"/>
    <mergeCell ref="B21:E21"/>
    <mergeCell ref="F21:K21"/>
    <mergeCell ref="T15:V15"/>
    <mergeCell ref="B34:AL34"/>
    <mergeCell ref="B35:AL35"/>
    <mergeCell ref="B33:AL33"/>
    <mergeCell ref="B32:E32"/>
    <mergeCell ref="F32:K32"/>
    <mergeCell ref="B26:AL26"/>
    <mergeCell ref="F23:AL23"/>
    <mergeCell ref="Z36:AB36"/>
    <mergeCell ref="B40:C40"/>
    <mergeCell ref="O40:S40"/>
    <mergeCell ref="AC6:AL6"/>
    <mergeCell ref="AE27:AL27"/>
    <mergeCell ref="B41:AL41"/>
    <mergeCell ref="B24:AL24"/>
    <mergeCell ref="B25:E25"/>
    <mergeCell ref="F25:R25"/>
    <mergeCell ref="T25:V25"/>
    <mergeCell ref="W25:AL25"/>
    <mergeCell ref="B18:AL18"/>
    <mergeCell ref="W36:X36"/>
    <mergeCell ref="F27:R27"/>
    <mergeCell ref="B31:AL31"/>
    <mergeCell ref="B23:E23"/>
    <mergeCell ref="B29:AL29"/>
    <mergeCell ref="B28:AL28"/>
    <mergeCell ref="B15:E15"/>
    <mergeCell ref="B17:E17"/>
    <mergeCell ref="W17:AC17"/>
    <mergeCell ref="M21:O21"/>
    <mergeCell ref="P21:AL21"/>
    <mergeCell ref="B13:E13"/>
    <mergeCell ref="F17:R17"/>
    <mergeCell ref="T17:V17"/>
    <mergeCell ref="F15:R15"/>
    <mergeCell ref="W15:AL15"/>
    <mergeCell ref="B1:AD1"/>
    <mergeCell ref="AE1:AG1"/>
    <mergeCell ref="AH1:AL1"/>
    <mergeCell ref="B2:AD2"/>
    <mergeCell ref="AE2:AF2"/>
    <mergeCell ref="AE17:AL17"/>
    <mergeCell ref="B14:AL14"/>
    <mergeCell ref="B16:AL16"/>
    <mergeCell ref="F11:K11"/>
    <mergeCell ref="AH2:AL2"/>
    <mergeCell ref="B7:AL7"/>
    <mergeCell ref="B8:AL8"/>
    <mergeCell ref="B12:AL12"/>
    <mergeCell ref="B11:E11"/>
    <mergeCell ref="B9:AL9"/>
    <mergeCell ref="B10:AL10"/>
    <mergeCell ref="M11:O11"/>
    <mergeCell ref="P11:AL11"/>
    <mergeCell ref="B3:AG3"/>
    <mergeCell ref="AH3:AL3"/>
    <mergeCell ref="B4:AL4"/>
    <mergeCell ref="B5:AL5"/>
    <mergeCell ref="X6:AB6"/>
    <mergeCell ref="F13:AL13"/>
    <mergeCell ref="B100:AL100"/>
    <mergeCell ref="B20:AL20"/>
    <mergeCell ref="B30:AL30"/>
    <mergeCell ref="F97:AL97"/>
    <mergeCell ref="B64:AL64"/>
    <mergeCell ref="U85:AL85"/>
    <mergeCell ref="B86:S86"/>
    <mergeCell ref="U86:AL86"/>
    <mergeCell ref="B98:AL98"/>
    <mergeCell ref="B99:C99"/>
    <mergeCell ref="B82:AD82"/>
    <mergeCell ref="AE82:AF82"/>
    <mergeCell ref="S73:T73"/>
    <mergeCell ref="B51:AL51"/>
    <mergeCell ref="B52:AL52"/>
    <mergeCell ref="B53:AL53"/>
    <mergeCell ref="B54:AL54"/>
    <mergeCell ref="B55:AL55"/>
    <mergeCell ref="B65:AL65"/>
    <mergeCell ref="B71:AL71"/>
    <mergeCell ref="Q93:AC93"/>
    <mergeCell ref="I93:P93"/>
    <mergeCell ref="B36:E36"/>
    <mergeCell ref="W27:AC27"/>
    <mergeCell ref="D99:R99"/>
    <mergeCell ref="S99:W99"/>
    <mergeCell ref="X99:AL99"/>
    <mergeCell ref="F96:AL96"/>
    <mergeCell ref="AF95:AL95"/>
    <mergeCell ref="Z95:AE95"/>
    <mergeCell ref="F95:L95"/>
    <mergeCell ref="M95:R95"/>
    <mergeCell ref="B94:E97"/>
    <mergeCell ref="S95:Y95"/>
    <mergeCell ref="Z94:AE94"/>
    <mergeCell ref="F94:L94"/>
    <mergeCell ref="S94:Y94"/>
    <mergeCell ref="M94:R94"/>
    <mergeCell ref="AF94:AL94"/>
    <mergeCell ref="B44:D44"/>
    <mergeCell ref="E44:N44"/>
    <mergeCell ref="B81:AL81"/>
    <mergeCell ref="B92:H92"/>
    <mergeCell ref="B77:L77"/>
    <mergeCell ref="B60:AL60"/>
    <mergeCell ref="B61:AL61"/>
    <mergeCell ref="T27:V27"/>
    <mergeCell ref="M32:O32"/>
    <mergeCell ref="P32:AL32"/>
    <mergeCell ref="B27:E27"/>
    <mergeCell ref="B67:E67"/>
    <mergeCell ref="B78:AL78"/>
    <mergeCell ref="F67:K67"/>
    <mergeCell ref="P67:U67"/>
    <mergeCell ref="B68:AL68"/>
    <mergeCell ref="B70:AL70"/>
    <mergeCell ref="AC73:AD73"/>
    <mergeCell ref="E75:AL75"/>
    <mergeCell ref="F73:J73"/>
    <mergeCell ref="B73:E73"/>
    <mergeCell ref="O69:U69"/>
    <mergeCell ref="B42:AL42"/>
    <mergeCell ref="B43:AL43"/>
    <mergeCell ref="B37:AL37"/>
    <mergeCell ref="B38:AL38"/>
    <mergeCell ref="F36:H36"/>
    <mergeCell ref="I36:L36"/>
    <mergeCell ref="P36:S36"/>
    <mergeCell ref="T36:U36"/>
    <mergeCell ref="I40:N40"/>
    <mergeCell ref="T40:AL40"/>
    <mergeCell ref="AD36:AJ36"/>
    <mergeCell ref="G40:H40"/>
    <mergeCell ref="AK36:AL36"/>
    <mergeCell ref="B39:AL39"/>
    <mergeCell ref="D40:E40"/>
    <mergeCell ref="AD93:AL93"/>
    <mergeCell ref="AF77:AG77"/>
    <mergeCell ref="B90:E91"/>
    <mergeCell ref="B88:AL88"/>
    <mergeCell ref="B89:AL89"/>
    <mergeCell ref="B87:AL87"/>
    <mergeCell ref="B93:H93"/>
    <mergeCell ref="G48:N48"/>
    <mergeCell ref="B48:F48"/>
    <mergeCell ref="B83:AL84"/>
    <mergeCell ref="B75:D75"/>
    <mergeCell ref="AD92:AL92"/>
    <mergeCell ref="Q92:AC92"/>
    <mergeCell ref="B72:AL72"/>
    <mergeCell ref="B66:AL66"/>
    <mergeCell ref="L73:M73"/>
    <mergeCell ref="B50:AL50"/>
    <mergeCell ref="AE73:AL73"/>
    <mergeCell ref="N73:Q73"/>
    <mergeCell ref="U73:AA73"/>
    <mergeCell ref="B76:AL76"/>
    <mergeCell ref="I92:P92"/>
    <mergeCell ref="AH82:AL82"/>
    <mergeCell ref="B85:S85"/>
    <mergeCell ref="E46:N47"/>
    <mergeCell ref="M90:P91"/>
    <mergeCell ref="Z90:AD91"/>
    <mergeCell ref="B69:J69"/>
    <mergeCell ref="F90:L91"/>
    <mergeCell ref="Q90:Y91"/>
    <mergeCell ref="AE90:AL91"/>
    <mergeCell ref="B46:D47"/>
    <mergeCell ref="V67:AL67"/>
    <mergeCell ref="K69:M69"/>
    <mergeCell ref="B62:AL62"/>
    <mergeCell ref="B63:AL63"/>
    <mergeCell ref="B58:AL58"/>
    <mergeCell ref="B57:AL57"/>
    <mergeCell ref="V69:AL69"/>
    <mergeCell ref="AH77:AL77"/>
    <mergeCell ref="M77:AE77"/>
  </mergeCells>
  <conditionalFormatting sqref="AD36:AL36">
    <cfRule type="expression" dxfId="6" priority="27" stopIfTrue="1">
      <formula>$M$36-TODAY()&lt;=360</formula>
    </cfRule>
    <cfRule type="expression" dxfId="5" priority="28" stopIfTrue="1">
      <formula>ISNUMBER($M$36)=FALSE</formula>
    </cfRule>
  </conditionalFormatting>
  <conditionalFormatting sqref="B74:AL74 B77 M77 AF77 AH77">
    <cfRule type="expression" dxfId="4" priority="128">
      <formula>#REF!=$BE$132</formula>
    </cfRule>
  </conditionalFormatting>
  <conditionalFormatting sqref="P47:AL47 O48:AL48 P49:AL49 CA46:CW47 AK46:AL46">
    <cfRule type="expression" dxfId="3" priority="157" stopIfTrue="1">
      <formula>$M$6=$AZ$123</formula>
    </cfRule>
  </conditionalFormatting>
  <conditionalFormatting sqref="B48:N48">
    <cfRule type="expression" dxfId="2" priority="4" stopIfTrue="1">
      <formula>AND($E$44&lt;&gt;$BD$126,$E$44&lt;&gt;$BD$128,$E$44&lt;&gt;$BD$129)</formula>
    </cfRule>
  </conditionalFormatting>
  <conditionalFormatting sqref="G49:N49">
    <cfRule type="expression" dxfId="1" priority="221">
      <formula>AND($E$46&lt;&gt;$BE$115,$E$46&lt;&gt;$BE$125,$E$46&lt;&gt;$BE$126)</formula>
    </cfRule>
  </conditionalFormatting>
  <conditionalFormatting sqref="B79:B80 M79:M80 AF79:AF80 AH79:AH80">
    <cfRule type="expression" dxfId="0" priority="1">
      <formula>#REF!=$BE$145</formula>
    </cfRule>
  </conditionalFormatting>
  <dataValidations count="20">
    <dataValidation type="list" allowBlank="1" showInputMessage="1" showErrorMessage="1" sqref="D40:E40" xr:uid="{5937C10D-C624-4265-AADA-DB1F01E05026}">
      <formula1>$AY$114:$AY$117</formula1>
    </dataValidation>
    <dataValidation type="textLength" allowBlank="1" showInputMessage="1" showErrorMessage="1" error="máximo 130 caracteres" sqref="B61:AL63 B57:AL57 B52:AL55" xr:uid="{BBED8BE2-E366-4C0E-BB56-519AA5A45A36}">
      <formula1>1</formula1>
      <formula2>133</formula2>
    </dataValidation>
    <dataValidation type="decimal" allowBlank="1" showInputMessage="1" showErrorMessage="1" error="Importe no válido" sqref="I40" xr:uid="{515A8476-B11D-4650-9F08-D7D72610E871}">
      <formula1>0.01</formula1>
      <formula2>999999999.99</formula2>
    </dataValidation>
    <dataValidation type="whole" allowBlank="1" showInputMessage="1" showErrorMessage="1" sqref="Z36:AB36" xr:uid="{A3355F45-70C1-4457-B0F8-B8BC5CE27AA5}">
      <formula1>2010</formula1>
      <formula2>9999</formula2>
    </dataValidation>
    <dataValidation type="whole" allowBlank="1" showInputMessage="1" showErrorMessage="1" error="Mes no válido" sqref="W36:X36" xr:uid="{FDFC0260-C78B-4572-82D6-4CC4FD9EA38F}">
      <formula1>1</formula1>
      <formula2>12</formula2>
    </dataValidation>
    <dataValidation type="whole" allowBlank="1" showInputMessage="1" showErrorMessage="1" error="Día no válido" sqref="T36:U36" xr:uid="{B148204D-76E2-40E7-9B6B-7D66D2AD625E}">
      <formula1>1</formula1>
      <formula2>31</formula2>
    </dataValidation>
    <dataValidation type="whole" allowBlank="1" showInputMessage="1" showErrorMessage="1" error="dato no válido" sqref="F36:H36" xr:uid="{F71752FB-2B6B-46CB-9FCC-B5DF45602F56}">
      <formula1>1</formula1>
      <formula2>9999</formula2>
    </dataValidation>
    <dataValidation type="list" allowBlank="1" showInputMessage="1" showErrorMessage="1" sqref="AK36:AL36" xr:uid="{7C0AF291-5050-4F69-9685-C8F99185EE68}">
      <formula1>$BA$122:$BA$123</formula1>
    </dataValidation>
    <dataValidation type="list" allowBlank="1" showInputMessage="1" showErrorMessage="1" sqref="K69:M69" xr:uid="{352F2545-2633-43CF-A789-B354A5497488}">
      <formula1>$AY$121:$AY$124</formula1>
    </dataValidation>
    <dataValidation type="list" allowBlank="1" showInputMessage="1" showErrorMessage="1" error="máximo 30 caracteres" sqref="F73:J73" xr:uid="{706F7796-4925-44F1-B7B3-DE04201D67D7}">
      <formula1>$BE$131:$BE$153</formula1>
    </dataValidation>
    <dataValidation type="list" allowBlank="1" showInputMessage="1" showErrorMessage="1" sqref="H6:I6" xr:uid="{FC6D36A1-7E6C-428D-B538-CE7DF21DDAB6}">
      <formula1>$AX$114:$AX$116</formula1>
    </dataValidation>
    <dataValidation type="list" allowBlank="1" showInputMessage="1" showErrorMessage="1" sqref="M6:P6" xr:uid="{7687576B-7881-42C8-ACFB-6526A869D326}">
      <formula1>$AZ$121:$AZ$122</formula1>
    </dataValidation>
    <dataValidation type="list" allowBlank="1" showInputMessage="1" showErrorMessage="1" sqref="X6:AB6" xr:uid="{295C6281-9A3C-4E50-9846-F7ADB7E5800B}">
      <formula1>$AX$121:$AX$122</formula1>
    </dataValidation>
    <dataValidation type="list" allowBlank="1" showInputMessage="1" showErrorMessage="1" sqref="E44:N44" xr:uid="{801D486A-9BCB-434C-9AAF-43000B178508}">
      <formula1>$BD$126:$BD$129</formula1>
    </dataValidation>
    <dataValidation type="list" allowBlank="1" showInputMessage="1" showErrorMessage="1" sqref="E46:N47" xr:uid="{B0519443-8CEF-4549-A191-689592930BA7}">
      <formula1>$BD$130:$BD$149</formula1>
    </dataValidation>
    <dataValidation type="list" allowBlank="1" showInputMessage="1" showErrorMessage="1" error="máximo 75 caracteres" sqref="W75:AL75 E75:R75" xr:uid="{AF54620B-E36A-4607-822A-03516674E822}">
      <formula1>OFFSET(BO131, MATCH(AE73,$BN$131:$BN$345,0) - 1, 0, COUNTIF($BN$131:$BN$345,AE73), 1)</formula1>
    </dataValidation>
    <dataValidation type="list" allowBlank="1" showInputMessage="1" showErrorMessage="1" error="máximo 75 caracteres" sqref="S75:V75" xr:uid="{82708A5B-A04A-45EB-83EC-23D0A21EB2E7}">
      <formula1>OFFSET(CC131, MATCH(#REF!,$BN$131:$BN$345,0) - 1, 0, COUNTIF($BN$131:$BN$345,#REF!), 1)</formula1>
    </dataValidation>
    <dataValidation type="list" allowBlank="1" showInputMessage="1" showErrorMessage="1" sqref="AE73:AL73" xr:uid="{C4790BD8-EBC5-4061-9B13-B3AFB169A693}">
      <formula1>OFFSET(BN131, MATCH(U73,$BM$131:$BM$345,0) - 1, 0, COUNTIF($BM$131:$BM$345,U73), 1)</formula1>
    </dataValidation>
    <dataValidation type="list" allowBlank="1" showInputMessage="1" showErrorMessage="1" sqref="U73:AA73" xr:uid="{5E9AD4A4-1E47-475A-BE52-6C74C201BBB3}">
      <formula1>OFFSET(BK131, MATCH(N73,$BJ$131:$BJ$211,0) - 1, 0, COUNTIF($BJ$131:$BJ$211,N73), 1)</formula1>
    </dataValidation>
    <dataValidation type="list" allowBlank="1" showInputMessage="1" showErrorMessage="1" sqref="N73:Q73" xr:uid="{97B8C936-FFA5-432E-AB1E-575C54579EE3}">
      <formula1>OFFSET(BH131,MATCH(F73,$BG$131:$BG$168,0)- 1,0,COUNTIF($BG$131:$BG$168,F73),1)</formula1>
    </dataValidation>
  </dataValidations>
  <printOptions horizontalCentered="1"/>
  <pageMargins left="0" right="0" top="0.11811023622047245" bottom="0.11811023622047245" header="0" footer="0.19685039370078741"/>
  <pageSetup paperSize="9" scale="79" fitToHeight="2" orientation="portrait" r:id="rId1"/>
  <headerFooter alignWithMargins="0">
    <oddFooter>&amp;L&amp;9S.0761/04.2024&amp;CComercio Exterior y FIANZAS&amp;R&amp;"Arial,Negrita"&amp;P /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C98D8DA6206E4CADFB596D36F1CDA4" ma:contentTypeVersion="17" ma:contentTypeDescription="Crear nuevo documento." ma:contentTypeScope="" ma:versionID="776680a60b65855ba321016251af8a86">
  <xsd:schema xmlns:xsd="http://www.w3.org/2001/XMLSchema" xmlns:xs="http://www.w3.org/2001/XMLSchema" xmlns:p="http://schemas.microsoft.com/office/2006/metadata/properties" xmlns:ns2="03ffa4bb-6515-4f53-868d-6a48e7b08126" targetNamespace="http://schemas.microsoft.com/office/2006/metadata/properties" ma:root="true" ma:fieldsID="c9c63ff07ea44f2da2ecede75fb35ff1" ns2:_="">
    <xsd:import namespace="03ffa4bb-6515-4f53-868d-6a48e7b08126"/>
    <xsd:element name="properties">
      <xsd:complexType>
        <xsd:sequence>
          <xsd:element name="documentManagement">
            <xsd:complexType>
              <xsd:all>
                <xsd:element ref="ns2:Clase" minOccurs="0"/>
                <xsd:element ref="ns2:Norma_x0020_N_x00b0_" minOccurs="0"/>
                <xsd:element ref="ns2:Ir_x0020_a_x002e__x002e__x002e__x002e__x002e__x002e_" minOccurs="0"/>
                <xsd:element ref="ns2:publicacion" minOccurs="0"/>
                <xsd:element ref="ns2:Tipos" minOccurs="0"/>
                <xsd:element ref="ns2:Tipo_x002d_Producto" minOccurs="0"/>
                <xsd:element ref="ns2:Resumen" minOccurs="0"/>
                <xsd:element ref="ns2:Vicepresidencia" minOccurs="0"/>
                <xsd:element ref="ns2:Unidad" minOccurs="0"/>
                <xsd:element ref="ns2:Fecha_x0020_de_x0020_T_x00e9_rmi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fa4bb-6515-4f53-868d-6a48e7b08126" elementFormDefault="qualified">
    <xsd:import namespace="http://schemas.microsoft.com/office/2006/documentManagement/types"/>
    <xsd:import namespace="http://schemas.microsoft.com/office/infopath/2007/PartnerControls"/>
    <xsd:element name="Clase" ma:index="8" nillable="true" ma:displayName="Clase" ma:format="Dropdown" ma:internalName="Clase">
      <xsd:simpleType>
        <xsd:restriction base="dms:Choice">
          <xsd:enumeration value="Administrativo"/>
          <xsd:enumeration value="Comercial"/>
          <xsd:enumeration value="Legal"/>
          <xsd:enumeration value="Operativo"/>
        </xsd:restriction>
      </xsd:simpleType>
    </xsd:element>
    <xsd:element name="Norma_x0020_N_x00b0_" ma:index="9" nillable="true" ma:displayName="Norma N°" ma:internalName="Norma_x0020_N_x00b0_">
      <xsd:simpleType>
        <xsd:restriction base="dms:Text">
          <xsd:maxLength value="255"/>
        </xsd:restriction>
      </xsd:simpleType>
    </xsd:element>
    <xsd:element name="Ir_x0020_a_x002e__x002e__x002e__x002e__x002e__x002e_" ma:index="10" nillable="true" ma:displayName="Ir a......" ma:format="Hyperlink" ma:internalName="Ir_x0020_a_x002e__x002e__x002e__x002e__x002e__x002e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cacion" ma:index="11" nillable="true" ma:displayName="publicacion" ma:format="DateOnly" ma:internalName="publicacion">
      <xsd:simpleType>
        <xsd:restriction base="dms:DateTime"/>
      </xsd:simpleType>
    </xsd:element>
    <xsd:element name="Tipos" ma:index="12" nillable="true" ma:displayName="Tipos" ma:format="Dropdown" ma:internalName="Tipos">
      <xsd:simpleType>
        <xsd:restriction base="dms:Choice">
          <xsd:enumeration value="Productos Activos"/>
          <xsd:enumeration value="Productos Pasivos e Inversión"/>
          <xsd:enumeration value="Servicios"/>
          <xsd:enumeration value="Otros"/>
          <xsd:enumeration value="Anexos"/>
          <xsd:enumeration value="Smart Forms"/>
        </xsd:restriction>
      </xsd:simpleType>
    </xsd:element>
    <xsd:element name="Tipo_x002d_Producto" ma:index="13" nillable="true" ma:displayName="Tipo-Producto" ma:format="Dropdown" ma:internalName="Tipo_x002d_Producto">
      <xsd:simpleType>
        <xsd:restriction base="dms:Choice">
          <xsd:enumeration value="Tarjeta de Crédito"/>
          <xsd:enumeration value="Préstamos Personales"/>
          <xsd:enumeration value="Préstamos Hipotecarios"/>
          <xsd:enumeration value="Préstamos Vehiculares"/>
          <xsd:enumeration value="Préstamos PYME"/>
          <xsd:enumeration value="Créditos Comerciales"/>
          <xsd:enumeration value="Leasing"/>
          <xsd:enumeration value="Carta Fianza"/>
          <xsd:enumeration value="Garantías"/>
          <xsd:enumeration value="Varios"/>
          <xsd:enumeration value="Ahorros"/>
          <xsd:enumeration value="Cuenta Corriente"/>
          <xsd:enumeration value="CTS"/>
          <xsd:enumeration value="Depósitos a Plazo"/>
          <xsd:enumeration value="Fondos Mutuos"/>
          <xsd:enumeration value="Banca Especial y Cobranzas Retail"/>
          <xsd:enumeration value="Recaudación y Cobranzas"/>
          <xsd:enumeration value="Telebanking"/>
          <xsd:enumeration value="Letras y Facturas"/>
          <xsd:enumeration value="Comercio Exterior"/>
          <xsd:enumeration value="Scotia en Línea"/>
          <xsd:enumeration value="Custodia de Valores"/>
          <xsd:enumeration value="Atención al Cliente"/>
          <xsd:enumeration value="Giros y Transferencias"/>
          <xsd:enumeration value="Canales Alternativos"/>
          <xsd:enumeration value="Legal"/>
          <xsd:enumeration value="Seguros"/>
          <xsd:enumeration value="Gestión Interna"/>
          <xsd:enumeration value="Tesorería"/>
          <xsd:enumeration value="Administrativo"/>
          <xsd:enumeration value="Colaboradores"/>
          <xsd:enumeration value="Gestión de Recursos Humanos"/>
          <xsd:enumeration value="Cumplimiento/Lavado"/>
          <xsd:enumeration value="Swift"/>
          <xsd:enumeration value="Anexos"/>
          <xsd:enumeration value="Fideicomiso"/>
          <xsd:enumeration value="Smart Forms"/>
          <xsd:enumeration value="Banca Privada"/>
        </xsd:restriction>
      </xsd:simpleType>
    </xsd:element>
    <xsd:element name="Resumen" ma:index="14" nillable="true" ma:displayName="Resumen" ma:internalName="Resumen">
      <xsd:simpleType>
        <xsd:restriction base="dms:Note">
          <xsd:maxLength value="255"/>
        </xsd:restriction>
      </xsd:simpleType>
    </xsd:element>
    <xsd:element name="Vicepresidencia" ma:index="15" nillable="true" ma:displayName="Vicepresidencia" ma:internalName="Vicepresidencia">
      <xsd:simpleType>
        <xsd:restriction base="dms:Note">
          <xsd:maxLength value="255"/>
        </xsd:restriction>
      </xsd:simpleType>
    </xsd:element>
    <xsd:element name="Unidad" ma:index="16" nillable="true" ma:displayName="Unidad" ma:internalName="Unidad">
      <xsd:simpleType>
        <xsd:restriction base="dms:Note">
          <xsd:maxLength value="255"/>
        </xsd:restriction>
      </xsd:simpleType>
    </xsd:element>
    <xsd:element name="Fecha_x0020_de_x0020_T_x00e9_rmino" ma:index="17" nillable="true" ma:displayName="Fecha de Término" ma:format="DateOnly" ma:internalName="Fecha_x0020_de_x0020_T_x00e9_rmino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umen xmlns="03ffa4bb-6515-4f53-868d-6a48e7b08126">Se incluye la precisión que, de requerir los servicios de Envío de versión preliminar y Envío de copia escaneada previa a entrega de la Fianza, este servicio tiene una comisión que se indica en el Tarifario del Banco.
</Resumen>
    <Clase xmlns="03ffa4bb-6515-4f53-868d-6a48e7b08126" xsi:nil="true"/>
    <Tipos xmlns="03ffa4bb-6515-4f53-868d-6a48e7b08126">Servicios</Tipos>
    <publicacion xmlns="03ffa4bb-6515-4f53-868d-6a48e7b08126">2024-02-01T05:00:00+00:00</publicacion>
    <Ir_x0020_a_x002e__x002e__x002e__x002e__x002e__x002e_ xmlns="03ffa4bb-6515-4f53-868d-6a48e7b08126">
      <Url xsi:nil="true"/>
      <Description xsi:nil="true"/>
    </Ir_x0020_a_x002e__x002e__x002e__x002e__x002e__x002e_>
    <Tipo_x002d_Producto xmlns="03ffa4bb-6515-4f53-868d-6a48e7b08126">Carta Fianza</Tipo_x002d_Producto>
    <Norma_x0020_N_x00b0_ xmlns="03ffa4bb-6515-4f53-868d-6a48e7b08126">Manual de Carta Fianza</Norma_x0020_N_x00b0_>
    <Vicepresidencia xmlns="03ffa4bb-6515-4f53-868d-6a48e7b08126">Banca Corporativa y Mercado de Capitales</Vicepresidencia>
    <Unidad xmlns="03ffa4bb-6515-4f53-868d-6a48e7b08126">Productos Activos Empresariales y Comex</Unidad>
    <Fecha_x0020_de_x0020_T_x00e9_rmino xmlns="03ffa4bb-6515-4f53-868d-6a48e7b08126" xsi:nil="true"/>
  </documentManagement>
</p:properties>
</file>

<file path=customXml/itemProps1.xml><?xml version="1.0" encoding="utf-8"?>
<ds:datastoreItem xmlns:ds="http://schemas.openxmlformats.org/officeDocument/2006/customXml" ds:itemID="{741FB5C1-4978-402A-B9C3-151B8FD283C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0CB819B-1ADC-4E65-BDB0-0662C055DE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E6AA8-6CF7-4F4C-8145-31A90A002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ffa4bb-6515-4f53-868d-6a48e7b081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71888E-E8A3-4F8D-B4E1-A6122FD738A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3ffa4bb-6515-4f53-868d-6a48e7b0812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S.0761</vt:lpstr>
      <vt:lpstr>S.0761!Print_Area</vt:lpstr>
      <vt:lpstr>S.0761!Print_Titles</vt:lpstr>
    </vt:vector>
  </TitlesOfParts>
  <Company>SCOTIABANK 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Carta Fianza Anexo 1</dc:title>
  <dc:creator>u02747</dc:creator>
  <cp:lastModifiedBy>Ojeda Perez Trevino, Irma Lucia</cp:lastModifiedBy>
  <cp:lastPrinted>2023-01-13T15:55:52Z</cp:lastPrinted>
  <dcterms:created xsi:type="dcterms:W3CDTF">2014-11-05T20:44:18Z</dcterms:created>
  <dcterms:modified xsi:type="dcterms:W3CDTF">2024-04-11T17:16:24Z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ódigo">
    <vt:lpwstr/>
  </property>
  <property fmtid="{D5CDD505-2E9C-101B-9397-08002B2CF9AE}" pid="3" name="Ir a Anexos">
    <vt:lpwstr/>
  </property>
  <property fmtid="{D5CDD505-2E9C-101B-9397-08002B2CF9AE}" pid="4" name="codigo">
    <vt:lpwstr>S.0761</vt:lpwstr>
  </property>
  <property fmtid="{D5CDD505-2E9C-101B-9397-08002B2CF9AE}" pid="5" name="Order">
    <vt:lpwstr>184300.000000000</vt:lpwstr>
  </property>
  <property fmtid="{D5CDD505-2E9C-101B-9397-08002B2CF9AE}" pid="6" name="ContentTypeId">
    <vt:lpwstr>0x0101005AC98D8DA6206E4CADFB596D36F1CDA4</vt:lpwstr>
  </property>
</Properties>
</file>