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7648338\Documents\SIMULADOR\INTENT2\"/>
    </mc:Choice>
  </mc:AlternateContent>
  <xr:revisionPtr revIDLastSave="0" documentId="13_ncr:1_{2F3C6C37-8835-4E43-800C-96E6C6070842}" xr6:coauthVersionLast="47" xr6:coauthVersionMax="47" xr10:uidLastSave="{00000000-0000-0000-0000-000000000000}"/>
  <bookViews>
    <workbookView xWindow="1520" yWindow="1520" windowWidth="11990" windowHeight="6930" xr2:uid="{00000000-000D-0000-FFFF-FFFF00000000}"/>
  </bookViews>
  <sheets>
    <sheet name="TITULAR" sheetId="7" r:id="rId1"/>
    <sheet name="TITULAR + CONYUGE" sheetId="1" r:id="rId2"/>
  </sheets>
  <definedNames>
    <definedName name="COD_EMPLEADO" localSheetId="0">TITULAR!$K$2:$K$6</definedName>
    <definedName name="COD_EMPLEADO">'TITULAR + CONYUGE'!$K$2:$K$6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3" i="7" l="1"/>
  <c r="C12" i="1" l="1"/>
  <c r="L28" i="7" l="1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C13" i="1" l="1"/>
  <c r="K98" i="7" l="1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L27" i="7"/>
  <c r="K27" i="7"/>
  <c r="C17" i="7"/>
  <c r="C27" i="7"/>
  <c r="D27" i="7" s="1"/>
  <c r="C4" i="7"/>
  <c r="C5" i="7" s="1"/>
  <c r="C7" i="7" l="1"/>
  <c r="C8" i="7" s="1"/>
  <c r="H27" i="7" s="1"/>
  <c r="C28" i="7"/>
  <c r="E27" i="7"/>
  <c r="F27" i="7" l="1"/>
  <c r="D28" i="7"/>
  <c r="E28" i="7" s="1"/>
  <c r="F28" i="7" s="1"/>
  <c r="C29" i="7"/>
  <c r="C4" i="1"/>
  <c r="C5" i="1" s="1"/>
  <c r="C17" i="1"/>
  <c r="C7" i="1" l="1"/>
  <c r="C8" i="1" s="1"/>
  <c r="C30" i="7"/>
  <c r="D29" i="7"/>
  <c r="E29" i="7" s="1"/>
  <c r="J27" i="7"/>
  <c r="G27" i="7"/>
  <c r="C27" i="1"/>
  <c r="S27" i="7" l="1"/>
  <c r="T27" i="7" s="1"/>
  <c r="P27" i="7"/>
  <c r="O27" i="7"/>
  <c r="G28" i="7"/>
  <c r="F29" i="7"/>
  <c r="D30" i="7"/>
  <c r="E30" i="7" s="1"/>
  <c r="C31" i="7"/>
  <c r="H27" i="1"/>
  <c r="C28" i="1"/>
  <c r="D27" i="1"/>
  <c r="E27" i="1" s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L27" i="1"/>
  <c r="K27" i="1"/>
  <c r="G29" i="7" l="1"/>
  <c r="S28" i="7"/>
  <c r="T28" i="7" s="1"/>
  <c r="P28" i="7"/>
  <c r="O28" i="7"/>
  <c r="C32" i="7"/>
  <c r="D31" i="7"/>
  <c r="E31" i="7" s="1"/>
  <c r="F30" i="7"/>
  <c r="D28" i="1"/>
  <c r="E28" i="1" s="1"/>
  <c r="C29" i="1"/>
  <c r="F27" i="1"/>
  <c r="F31" i="7" l="1"/>
  <c r="C33" i="7"/>
  <c r="D32" i="7"/>
  <c r="E32" i="7" s="1"/>
  <c r="G30" i="7"/>
  <c r="S29" i="7"/>
  <c r="T29" i="7" s="1"/>
  <c r="P29" i="7"/>
  <c r="O29" i="7"/>
  <c r="C30" i="1"/>
  <c r="D29" i="1"/>
  <c r="E29" i="1" s="1"/>
  <c r="F29" i="1" s="1"/>
  <c r="F28" i="1"/>
  <c r="J27" i="1"/>
  <c r="G27" i="1"/>
  <c r="C34" i="7" l="1"/>
  <c r="D33" i="7"/>
  <c r="E33" i="7" s="1"/>
  <c r="G31" i="7"/>
  <c r="F32" i="7"/>
  <c r="S30" i="7"/>
  <c r="T30" i="7" s="1"/>
  <c r="P30" i="7"/>
  <c r="O30" i="7"/>
  <c r="C31" i="1"/>
  <c r="D30" i="1"/>
  <c r="E30" i="1" s="1"/>
  <c r="F30" i="1" s="1"/>
  <c r="S27" i="1"/>
  <c r="O27" i="1"/>
  <c r="P27" i="1"/>
  <c r="G28" i="1"/>
  <c r="G32" i="7" l="1"/>
  <c r="S31" i="7"/>
  <c r="T31" i="7" s="1"/>
  <c r="P31" i="7"/>
  <c r="O31" i="7"/>
  <c r="F33" i="7"/>
  <c r="D34" i="7"/>
  <c r="E34" i="7" s="1"/>
  <c r="C35" i="7"/>
  <c r="C32" i="1"/>
  <c r="D31" i="1"/>
  <c r="E31" i="1" s="1"/>
  <c r="F31" i="1" s="1"/>
  <c r="S28" i="1"/>
  <c r="P28" i="1"/>
  <c r="O28" i="1"/>
  <c r="G29" i="1"/>
  <c r="C36" i="7" l="1"/>
  <c r="D35" i="7"/>
  <c r="E35" i="7" s="1"/>
  <c r="G33" i="7"/>
  <c r="F34" i="7"/>
  <c r="S32" i="7"/>
  <c r="T32" i="7" s="1"/>
  <c r="P32" i="7"/>
  <c r="O32" i="7"/>
  <c r="C33" i="1"/>
  <c r="D32" i="1"/>
  <c r="E32" i="1" s="1"/>
  <c r="F32" i="1" s="1"/>
  <c r="S29" i="1"/>
  <c r="P29" i="1"/>
  <c r="O29" i="1"/>
  <c r="G30" i="1"/>
  <c r="G34" i="7" l="1"/>
  <c r="S33" i="7"/>
  <c r="T33" i="7" s="1"/>
  <c r="P33" i="7"/>
  <c r="O33" i="7"/>
  <c r="F35" i="7"/>
  <c r="D36" i="7"/>
  <c r="E36" i="7" s="1"/>
  <c r="C37" i="7"/>
  <c r="C34" i="1"/>
  <c r="D33" i="1"/>
  <c r="E33" i="1" s="1"/>
  <c r="F33" i="1" s="1"/>
  <c r="S30" i="1"/>
  <c r="P30" i="1"/>
  <c r="O30" i="1"/>
  <c r="G31" i="1"/>
  <c r="G35" i="7" l="1"/>
  <c r="C38" i="7"/>
  <c r="D37" i="7"/>
  <c r="E37" i="7" s="1"/>
  <c r="S34" i="7"/>
  <c r="T34" i="7" s="1"/>
  <c r="P34" i="7"/>
  <c r="O34" i="7"/>
  <c r="F36" i="7"/>
  <c r="C35" i="1"/>
  <c r="D34" i="1"/>
  <c r="E34" i="1" s="1"/>
  <c r="F34" i="1" s="1"/>
  <c r="S31" i="1"/>
  <c r="P31" i="1"/>
  <c r="O31" i="1"/>
  <c r="G32" i="1"/>
  <c r="F37" i="7" l="1"/>
  <c r="D38" i="7"/>
  <c r="E38" i="7" s="1"/>
  <c r="C39" i="7"/>
  <c r="S35" i="7"/>
  <c r="T35" i="7" s="1"/>
  <c r="P35" i="7"/>
  <c r="O35" i="7"/>
  <c r="G36" i="7"/>
  <c r="C36" i="1"/>
  <c r="D35" i="1"/>
  <c r="E35" i="1" s="1"/>
  <c r="F35" i="1" s="1"/>
  <c r="S32" i="1"/>
  <c r="P32" i="1"/>
  <c r="O32" i="1"/>
  <c r="G33" i="1"/>
  <c r="F38" i="7" l="1"/>
  <c r="D39" i="7"/>
  <c r="E39" i="7" s="1"/>
  <c r="C40" i="7"/>
  <c r="S36" i="7"/>
  <c r="T36" i="7" s="1"/>
  <c r="P36" i="7"/>
  <c r="O36" i="7"/>
  <c r="G37" i="7"/>
  <c r="C37" i="1"/>
  <c r="D36" i="1"/>
  <c r="E36" i="1" s="1"/>
  <c r="F36" i="1" s="1"/>
  <c r="S33" i="1"/>
  <c r="P33" i="1"/>
  <c r="O33" i="1"/>
  <c r="G34" i="1"/>
  <c r="F39" i="7" l="1"/>
  <c r="C41" i="7"/>
  <c r="D40" i="7"/>
  <c r="E40" i="7" s="1"/>
  <c r="S37" i="7"/>
  <c r="T37" i="7" s="1"/>
  <c r="P37" i="7"/>
  <c r="O37" i="7"/>
  <c r="G38" i="7"/>
  <c r="C38" i="1"/>
  <c r="D37" i="1"/>
  <c r="E37" i="1" s="1"/>
  <c r="F37" i="1" s="1"/>
  <c r="S34" i="1"/>
  <c r="P34" i="1"/>
  <c r="O34" i="1"/>
  <c r="G35" i="1"/>
  <c r="C42" i="7" l="1"/>
  <c r="D41" i="7"/>
  <c r="E41" i="7" s="1"/>
  <c r="F40" i="7"/>
  <c r="S38" i="7"/>
  <c r="T38" i="7" s="1"/>
  <c r="P38" i="7"/>
  <c r="O38" i="7"/>
  <c r="G39" i="7"/>
  <c r="C39" i="1"/>
  <c r="D38" i="1"/>
  <c r="E38" i="1" s="1"/>
  <c r="F38" i="1" s="1"/>
  <c r="S35" i="1"/>
  <c r="P35" i="1"/>
  <c r="O35" i="1"/>
  <c r="G36" i="1"/>
  <c r="G40" i="7" l="1"/>
  <c r="F41" i="7"/>
  <c r="S39" i="7"/>
  <c r="T39" i="7" s="1"/>
  <c r="P39" i="7"/>
  <c r="O39" i="7"/>
  <c r="D42" i="7"/>
  <c r="E42" i="7" s="1"/>
  <c r="C43" i="7"/>
  <c r="C40" i="1"/>
  <c r="D39" i="1"/>
  <c r="E39" i="1" s="1"/>
  <c r="F39" i="1" s="1"/>
  <c r="S36" i="1"/>
  <c r="P36" i="1"/>
  <c r="O36" i="1"/>
  <c r="G37" i="1"/>
  <c r="G41" i="7" l="1"/>
  <c r="D43" i="7"/>
  <c r="E43" i="7" s="1"/>
  <c r="C44" i="7"/>
  <c r="F42" i="7"/>
  <c r="S40" i="7"/>
  <c r="T40" i="7" s="1"/>
  <c r="P40" i="7"/>
  <c r="O40" i="7"/>
  <c r="C41" i="1"/>
  <c r="D40" i="1"/>
  <c r="E40" i="1" s="1"/>
  <c r="F40" i="1" s="1"/>
  <c r="S37" i="1"/>
  <c r="P37" i="1"/>
  <c r="O37" i="1"/>
  <c r="G38" i="1"/>
  <c r="G42" i="7" l="1"/>
  <c r="C45" i="7"/>
  <c r="D44" i="7"/>
  <c r="E44" i="7" s="1"/>
  <c r="S41" i="7"/>
  <c r="T41" i="7" s="1"/>
  <c r="P41" i="7"/>
  <c r="O41" i="7"/>
  <c r="F43" i="7"/>
  <c r="C42" i="1"/>
  <c r="D41" i="1"/>
  <c r="E41" i="1" s="1"/>
  <c r="F41" i="1" s="1"/>
  <c r="S38" i="1"/>
  <c r="P38" i="1"/>
  <c r="O38" i="1"/>
  <c r="G39" i="1"/>
  <c r="C46" i="7" l="1"/>
  <c r="D45" i="7"/>
  <c r="E45" i="7" s="1"/>
  <c r="F44" i="7"/>
  <c r="S42" i="7"/>
  <c r="T42" i="7" s="1"/>
  <c r="P42" i="7"/>
  <c r="O42" i="7"/>
  <c r="G43" i="7"/>
  <c r="C43" i="1"/>
  <c r="D42" i="1"/>
  <c r="E42" i="1" s="1"/>
  <c r="F42" i="1" s="1"/>
  <c r="S39" i="1"/>
  <c r="P39" i="1"/>
  <c r="O39" i="1"/>
  <c r="G40" i="1"/>
  <c r="G44" i="7" l="1"/>
  <c r="F45" i="7"/>
  <c r="S43" i="7"/>
  <c r="T43" i="7" s="1"/>
  <c r="P43" i="7"/>
  <c r="O43" i="7"/>
  <c r="D46" i="7"/>
  <c r="E46" i="7" s="1"/>
  <c r="C47" i="7"/>
  <c r="C44" i="1"/>
  <c r="D43" i="1"/>
  <c r="E43" i="1" s="1"/>
  <c r="F43" i="1" s="1"/>
  <c r="S40" i="1"/>
  <c r="P40" i="1"/>
  <c r="O40" i="1"/>
  <c r="G41" i="1"/>
  <c r="G45" i="7" l="1"/>
  <c r="D47" i="7"/>
  <c r="E47" i="7" s="1"/>
  <c r="C48" i="7"/>
  <c r="F46" i="7"/>
  <c r="S44" i="7"/>
  <c r="T44" i="7" s="1"/>
  <c r="P44" i="7"/>
  <c r="O44" i="7"/>
  <c r="C45" i="1"/>
  <c r="D44" i="1"/>
  <c r="E44" i="1" s="1"/>
  <c r="F44" i="1" s="1"/>
  <c r="S41" i="1"/>
  <c r="P41" i="1"/>
  <c r="O41" i="1"/>
  <c r="G42" i="1"/>
  <c r="G46" i="7" l="1"/>
  <c r="C49" i="7"/>
  <c r="D48" i="7"/>
  <c r="E48" i="7" s="1"/>
  <c r="F47" i="7"/>
  <c r="S45" i="7"/>
  <c r="T45" i="7" s="1"/>
  <c r="P45" i="7"/>
  <c r="O45" i="7"/>
  <c r="C46" i="1"/>
  <c r="D45" i="1"/>
  <c r="E45" i="1" s="1"/>
  <c r="F45" i="1" s="1"/>
  <c r="S42" i="1"/>
  <c r="P42" i="1"/>
  <c r="O42" i="1"/>
  <c r="G43" i="1"/>
  <c r="G47" i="7" l="1"/>
  <c r="F48" i="7"/>
  <c r="C50" i="7"/>
  <c r="D49" i="7"/>
  <c r="E49" i="7" s="1"/>
  <c r="S46" i="7"/>
  <c r="T46" i="7" s="1"/>
  <c r="P46" i="7"/>
  <c r="O46" i="7"/>
  <c r="C47" i="1"/>
  <c r="D46" i="1"/>
  <c r="E46" i="1" s="1"/>
  <c r="F46" i="1" s="1"/>
  <c r="S43" i="1"/>
  <c r="P43" i="1"/>
  <c r="O43" i="1"/>
  <c r="G44" i="1"/>
  <c r="F49" i="7" l="1"/>
  <c r="C51" i="7"/>
  <c r="D50" i="7"/>
  <c r="E50" i="7" s="1"/>
  <c r="G48" i="7"/>
  <c r="S47" i="7"/>
  <c r="T47" i="7" s="1"/>
  <c r="P47" i="7"/>
  <c r="O47" i="7"/>
  <c r="C48" i="1"/>
  <c r="D47" i="1"/>
  <c r="E47" i="1" s="1"/>
  <c r="F47" i="1" s="1"/>
  <c r="S44" i="1"/>
  <c r="P44" i="1"/>
  <c r="O44" i="1"/>
  <c r="G45" i="1"/>
  <c r="S48" i="7" l="1"/>
  <c r="T48" i="7" s="1"/>
  <c r="P48" i="7"/>
  <c r="O48" i="7"/>
  <c r="F50" i="7"/>
  <c r="D51" i="7"/>
  <c r="E51" i="7" s="1"/>
  <c r="C52" i="7"/>
  <c r="G49" i="7"/>
  <c r="C49" i="1"/>
  <c r="D48" i="1"/>
  <c r="E48" i="1" s="1"/>
  <c r="F48" i="1" s="1"/>
  <c r="S45" i="1"/>
  <c r="P45" i="1"/>
  <c r="O45" i="1"/>
  <c r="G46" i="1"/>
  <c r="D52" i="7" l="1"/>
  <c r="E52" i="7" s="1"/>
  <c r="C53" i="7"/>
  <c r="F51" i="7"/>
  <c r="G50" i="7"/>
  <c r="S49" i="7"/>
  <c r="T49" i="7" s="1"/>
  <c r="P49" i="7"/>
  <c r="O49" i="7"/>
  <c r="C50" i="1"/>
  <c r="D49" i="1"/>
  <c r="E49" i="1" s="1"/>
  <c r="F49" i="1" s="1"/>
  <c r="S46" i="1"/>
  <c r="P46" i="1"/>
  <c r="O46" i="1"/>
  <c r="G47" i="1"/>
  <c r="S50" i="7" l="1"/>
  <c r="T50" i="7" s="1"/>
  <c r="P50" i="7"/>
  <c r="O50" i="7"/>
  <c r="G51" i="7"/>
  <c r="D53" i="7"/>
  <c r="E53" i="7" s="1"/>
  <c r="C54" i="7"/>
  <c r="F52" i="7"/>
  <c r="C51" i="1"/>
  <c r="D50" i="1"/>
  <c r="E50" i="1" s="1"/>
  <c r="F50" i="1" s="1"/>
  <c r="S47" i="1"/>
  <c r="P47" i="1"/>
  <c r="O47" i="1"/>
  <c r="G48" i="1"/>
  <c r="F53" i="7" l="1"/>
  <c r="S51" i="7"/>
  <c r="T51" i="7" s="1"/>
  <c r="P51" i="7"/>
  <c r="O51" i="7"/>
  <c r="C55" i="7"/>
  <c r="D54" i="7"/>
  <c r="E54" i="7" s="1"/>
  <c r="G52" i="7"/>
  <c r="C52" i="1"/>
  <c r="D51" i="1"/>
  <c r="E51" i="1" s="1"/>
  <c r="F51" i="1" s="1"/>
  <c r="S48" i="1"/>
  <c r="P48" i="1"/>
  <c r="O48" i="1"/>
  <c r="G49" i="1"/>
  <c r="F54" i="7" l="1"/>
  <c r="D55" i="7"/>
  <c r="E55" i="7" s="1"/>
  <c r="C56" i="7"/>
  <c r="G53" i="7"/>
  <c r="S52" i="7"/>
  <c r="T52" i="7" s="1"/>
  <c r="P52" i="7"/>
  <c r="O52" i="7"/>
  <c r="C53" i="1"/>
  <c r="D52" i="1"/>
  <c r="E52" i="1" s="1"/>
  <c r="F52" i="1" s="1"/>
  <c r="S49" i="1"/>
  <c r="P49" i="1"/>
  <c r="O49" i="1"/>
  <c r="G50" i="1"/>
  <c r="S53" i="7" l="1"/>
  <c r="T53" i="7" s="1"/>
  <c r="P53" i="7"/>
  <c r="O53" i="7"/>
  <c r="F55" i="7"/>
  <c r="D56" i="7"/>
  <c r="E56" i="7" s="1"/>
  <c r="C57" i="7"/>
  <c r="G54" i="7"/>
  <c r="C54" i="1"/>
  <c r="D53" i="1"/>
  <c r="E53" i="1" s="1"/>
  <c r="F53" i="1" s="1"/>
  <c r="S50" i="1"/>
  <c r="P50" i="1"/>
  <c r="O50" i="1"/>
  <c r="G51" i="1"/>
  <c r="D57" i="7" l="1"/>
  <c r="E57" i="7" s="1"/>
  <c r="C58" i="7"/>
  <c r="G55" i="7"/>
  <c r="F56" i="7"/>
  <c r="S54" i="7"/>
  <c r="T54" i="7" s="1"/>
  <c r="P54" i="7"/>
  <c r="O54" i="7"/>
  <c r="C55" i="1"/>
  <c r="D54" i="1"/>
  <c r="E54" i="1" s="1"/>
  <c r="F54" i="1" s="1"/>
  <c r="S51" i="1"/>
  <c r="P51" i="1"/>
  <c r="O51" i="1"/>
  <c r="G52" i="1"/>
  <c r="G56" i="7" l="1"/>
  <c r="S55" i="7"/>
  <c r="T55" i="7" s="1"/>
  <c r="P55" i="7"/>
  <c r="O55" i="7"/>
  <c r="C59" i="7"/>
  <c r="D58" i="7"/>
  <c r="E58" i="7" s="1"/>
  <c r="F57" i="7"/>
  <c r="C56" i="1"/>
  <c r="D55" i="1"/>
  <c r="E55" i="1" s="1"/>
  <c r="F55" i="1" s="1"/>
  <c r="S52" i="1"/>
  <c r="P52" i="1"/>
  <c r="O52" i="1"/>
  <c r="G53" i="1"/>
  <c r="F58" i="7" l="1"/>
  <c r="C60" i="7"/>
  <c r="D59" i="7"/>
  <c r="E59" i="7" s="1"/>
  <c r="G57" i="7"/>
  <c r="S56" i="7"/>
  <c r="T56" i="7" s="1"/>
  <c r="P56" i="7"/>
  <c r="O56" i="7"/>
  <c r="C57" i="1"/>
  <c r="D56" i="1"/>
  <c r="E56" i="1" s="1"/>
  <c r="F56" i="1" s="1"/>
  <c r="S53" i="1"/>
  <c r="P53" i="1"/>
  <c r="O53" i="1"/>
  <c r="G54" i="1"/>
  <c r="F59" i="7" l="1"/>
  <c r="D60" i="7"/>
  <c r="E60" i="7" s="1"/>
  <c r="C61" i="7"/>
  <c r="S57" i="7"/>
  <c r="T57" i="7" s="1"/>
  <c r="P57" i="7"/>
  <c r="O57" i="7"/>
  <c r="G58" i="7"/>
  <c r="C58" i="1"/>
  <c r="D57" i="1"/>
  <c r="E57" i="1" s="1"/>
  <c r="F57" i="1" s="1"/>
  <c r="S54" i="1"/>
  <c r="P54" i="1"/>
  <c r="O54" i="1"/>
  <c r="G55" i="1"/>
  <c r="F60" i="7" l="1"/>
  <c r="D61" i="7"/>
  <c r="E61" i="7" s="1"/>
  <c r="C62" i="7"/>
  <c r="S58" i="7"/>
  <c r="T58" i="7" s="1"/>
  <c r="P58" i="7"/>
  <c r="O58" i="7"/>
  <c r="G59" i="7"/>
  <c r="C59" i="1"/>
  <c r="D58" i="1"/>
  <c r="E58" i="1" s="1"/>
  <c r="F58" i="1" s="1"/>
  <c r="S55" i="1"/>
  <c r="P55" i="1"/>
  <c r="O55" i="1"/>
  <c r="G56" i="1"/>
  <c r="D62" i="7" l="1"/>
  <c r="E62" i="7" s="1"/>
  <c r="F62" i="7" s="1"/>
  <c r="C63" i="7"/>
  <c r="F61" i="7"/>
  <c r="G60" i="7"/>
  <c r="S59" i="7"/>
  <c r="T59" i="7" s="1"/>
  <c r="P59" i="7"/>
  <c r="O59" i="7"/>
  <c r="C60" i="1"/>
  <c r="D59" i="1"/>
  <c r="E59" i="1" s="1"/>
  <c r="F59" i="1" s="1"/>
  <c r="S56" i="1"/>
  <c r="P56" i="1"/>
  <c r="O56" i="1"/>
  <c r="G57" i="1"/>
  <c r="D63" i="7" l="1"/>
  <c r="E63" i="7" s="1"/>
  <c r="C64" i="7"/>
  <c r="S60" i="7"/>
  <c r="T60" i="7" s="1"/>
  <c r="P60" i="7"/>
  <c r="O60" i="7"/>
  <c r="G61" i="7"/>
  <c r="C61" i="1"/>
  <c r="D60" i="1"/>
  <c r="E60" i="1" s="1"/>
  <c r="F60" i="1" s="1"/>
  <c r="S57" i="1"/>
  <c r="P57" i="1"/>
  <c r="O57" i="1"/>
  <c r="G58" i="1"/>
  <c r="D64" i="7" l="1"/>
  <c r="E64" i="7" s="1"/>
  <c r="C65" i="7"/>
  <c r="F63" i="7"/>
  <c r="S61" i="7"/>
  <c r="T61" i="7" s="1"/>
  <c r="P61" i="7"/>
  <c r="O61" i="7"/>
  <c r="G62" i="7"/>
  <c r="C62" i="1"/>
  <c r="D61" i="1"/>
  <c r="E61" i="1" s="1"/>
  <c r="F61" i="1" s="1"/>
  <c r="S58" i="1"/>
  <c r="P58" i="1"/>
  <c r="O58" i="1"/>
  <c r="G59" i="1"/>
  <c r="D62" i="1" l="1"/>
  <c r="E62" i="1" s="1"/>
  <c r="C63" i="1"/>
  <c r="D65" i="7"/>
  <c r="E65" i="7" s="1"/>
  <c r="C66" i="7"/>
  <c r="F64" i="7"/>
  <c r="S62" i="7"/>
  <c r="T62" i="7" s="1"/>
  <c r="G63" i="7"/>
  <c r="O63" i="7" s="1"/>
  <c r="P62" i="7"/>
  <c r="O62" i="7"/>
  <c r="F62" i="1"/>
  <c r="S59" i="1"/>
  <c r="P59" i="1"/>
  <c r="O59" i="1"/>
  <c r="G60" i="1"/>
  <c r="D63" i="1" l="1"/>
  <c r="E63" i="1" s="1"/>
  <c r="C64" i="1"/>
  <c r="C67" i="7"/>
  <c r="D66" i="7"/>
  <c r="E66" i="7" s="1"/>
  <c r="F65" i="7"/>
  <c r="S63" i="7"/>
  <c r="T63" i="7" s="1"/>
  <c r="P63" i="7"/>
  <c r="G64" i="7"/>
  <c r="O64" i="7" s="1"/>
  <c r="S60" i="1"/>
  <c r="P60" i="1"/>
  <c r="O60" i="1"/>
  <c r="G61" i="1"/>
  <c r="D64" i="1" l="1"/>
  <c r="E64" i="1" s="1"/>
  <c r="C65" i="1"/>
  <c r="F63" i="1"/>
  <c r="F66" i="7"/>
  <c r="D67" i="7"/>
  <c r="E67" i="7" s="1"/>
  <c r="C68" i="7"/>
  <c r="S64" i="7"/>
  <c r="T64" i="7" s="1"/>
  <c r="G65" i="7"/>
  <c r="O65" i="7" s="1"/>
  <c r="P64" i="7"/>
  <c r="S61" i="1"/>
  <c r="P61" i="1"/>
  <c r="O61" i="1"/>
  <c r="G62" i="1"/>
  <c r="C66" i="1" l="1"/>
  <c r="D65" i="1"/>
  <c r="E65" i="1" s="1"/>
  <c r="F64" i="1"/>
  <c r="C69" i="7"/>
  <c r="D68" i="7"/>
  <c r="E68" i="7" s="1"/>
  <c r="F67" i="7"/>
  <c r="S65" i="7"/>
  <c r="T65" i="7" s="1"/>
  <c r="G66" i="7"/>
  <c r="O66" i="7" s="1"/>
  <c r="P65" i="7"/>
  <c r="S62" i="1"/>
  <c r="P62" i="1"/>
  <c r="O62" i="1"/>
  <c r="G63" i="1"/>
  <c r="F65" i="1" l="1"/>
  <c r="D66" i="1"/>
  <c r="E66" i="1" s="1"/>
  <c r="C67" i="1"/>
  <c r="F68" i="7"/>
  <c r="D69" i="7"/>
  <c r="E69" i="7" s="1"/>
  <c r="C70" i="7"/>
  <c r="S66" i="7"/>
  <c r="T66" i="7" s="1"/>
  <c r="G67" i="7"/>
  <c r="O67" i="7" s="1"/>
  <c r="P66" i="7"/>
  <c r="S63" i="1"/>
  <c r="P63" i="1"/>
  <c r="O63" i="1"/>
  <c r="G64" i="1"/>
  <c r="D67" i="1" l="1"/>
  <c r="E67" i="1" s="1"/>
  <c r="C68" i="1"/>
  <c r="F66" i="1"/>
  <c r="C71" i="7"/>
  <c r="D70" i="7"/>
  <c r="E70" i="7" s="1"/>
  <c r="F69" i="7"/>
  <c r="S67" i="7"/>
  <c r="T67" i="7" s="1"/>
  <c r="G68" i="7"/>
  <c r="O68" i="7" s="1"/>
  <c r="P67" i="7"/>
  <c r="S64" i="1"/>
  <c r="P64" i="1"/>
  <c r="O64" i="1"/>
  <c r="G65" i="1"/>
  <c r="D68" i="1" l="1"/>
  <c r="E68" i="1" s="1"/>
  <c r="C69" i="1"/>
  <c r="F67" i="1"/>
  <c r="F70" i="7"/>
  <c r="D71" i="7"/>
  <c r="E71" i="7" s="1"/>
  <c r="C72" i="7"/>
  <c r="S68" i="7"/>
  <c r="T68" i="7" s="1"/>
  <c r="P68" i="7"/>
  <c r="G69" i="7"/>
  <c r="O69" i="7" s="1"/>
  <c r="S65" i="1"/>
  <c r="P65" i="1"/>
  <c r="O65" i="1"/>
  <c r="G66" i="1"/>
  <c r="C70" i="1" l="1"/>
  <c r="D69" i="1"/>
  <c r="E69" i="1" s="1"/>
  <c r="F68" i="1"/>
  <c r="D72" i="7"/>
  <c r="E72" i="7" s="1"/>
  <c r="C73" i="7"/>
  <c r="F71" i="7"/>
  <c r="S69" i="7"/>
  <c r="T69" i="7" s="1"/>
  <c r="G70" i="7"/>
  <c r="O70" i="7" s="1"/>
  <c r="P69" i="7"/>
  <c r="S66" i="1"/>
  <c r="P66" i="1"/>
  <c r="O66" i="1"/>
  <c r="G67" i="1"/>
  <c r="F69" i="1" l="1"/>
  <c r="D70" i="1"/>
  <c r="E70" i="1" s="1"/>
  <c r="C71" i="1"/>
  <c r="D73" i="7"/>
  <c r="E73" i="7" s="1"/>
  <c r="C74" i="7"/>
  <c r="F72" i="7"/>
  <c r="G71" i="7"/>
  <c r="O71" i="7" s="1"/>
  <c r="S70" i="7"/>
  <c r="T70" i="7" s="1"/>
  <c r="P70" i="7"/>
  <c r="S67" i="1"/>
  <c r="P67" i="1"/>
  <c r="O67" i="1"/>
  <c r="G68" i="1"/>
  <c r="D71" i="1" l="1"/>
  <c r="E71" i="1" s="1"/>
  <c r="C72" i="1"/>
  <c r="F70" i="1"/>
  <c r="D74" i="7"/>
  <c r="E74" i="7" s="1"/>
  <c r="C75" i="7"/>
  <c r="F73" i="7"/>
  <c r="S71" i="7"/>
  <c r="T71" i="7" s="1"/>
  <c r="P71" i="7"/>
  <c r="G72" i="7"/>
  <c r="O72" i="7" s="1"/>
  <c r="S68" i="1"/>
  <c r="P68" i="1"/>
  <c r="O68" i="1"/>
  <c r="G69" i="1"/>
  <c r="D72" i="1" l="1"/>
  <c r="E72" i="1" s="1"/>
  <c r="C73" i="1"/>
  <c r="F71" i="1"/>
  <c r="D75" i="7"/>
  <c r="E75" i="7" s="1"/>
  <c r="C76" i="7"/>
  <c r="F74" i="7"/>
  <c r="S72" i="7"/>
  <c r="T72" i="7" s="1"/>
  <c r="G73" i="7"/>
  <c r="O73" i="7" s="1"/>
  <c r="P72" i="7"/>
  <c r="S69" i="1"/>
  <c r="P69" i="1"/>
  <c r="O69" i="1"/>
  <c r="G70" i="1"/>
  <c r="C74" i="1" l="1"/>
  <c r="D73" i="1"/>
  <c r="E73" i="1" s="1"/>
  <c r="F72" i="1"/>
  <c r="C77" i="7"/>
  <c r="D76" i="7"/>
  <c r="E76" i="7" s="1"/>
  <c r="F75" i="7"/>
  <c r="S73" i="7"/>
  <c r="T73" i="7" s="1"/>
  <c r="P73" i="7"/>
  <c r="G74" i="7"/>
  <c r="O74" i="7" s="1"/>
  <c r="S70" i="1"/>
  <c r="P70" i="1"/>
  <c r="O70" i="1"/>
  <c r="G71" i="1"/>
  <c r="F73" i="1" l="1"/>
  <c r="D74" i="1"/>
  <c r="E74" i="1" s="1"/>
  <c r="C75" i="1"/>
  <c r="F76" i="7"/>
  <c r="D77" i="7"/>
  <c r="E77" i="7" s="1"/>
  <c r="C78" i="7"/>
  <c r="S74" i="7"/>
  <c r="T74" i="7" s="1"/>
  <c r="G75" i="7"/>
  <c r="O75" i="7" s="1"/>
  <c r="P74" i="7"/>
  <c r="S71" i="1"/>
  <c r="P71" i="1"/>
  <c r="O71" i="1"/>
  <c r="G72" i="1"/>
  <c r="D75" i="1" l="1"/>
  <c r="E75" i="1" s="1"/>
  <c r="C76" i="1"/>
  <c r="F74" i="1"/>
  <c r="C79" i="7"/>
  <c r="D78" i="7"/>
  <c r="E78" i="7" s="1"/>
  <c r="F77" i="7"/>
  <c r="S75" i="7"/>
  <c r="T75" i="7" s="1"/>
  <c r="G76" i="7"/>
  <c r="O76" i="7" s="1"/>
  <c r="P75" i="7"/>
  <c r="S72" i="1"/>
  <c r="P72" i="1"/>
  <c r="O72" i="1"/>
  <c r="G73" i="1"/>
  <c r="D76" i="1" l="1"/>
  <c r="E76" i="1" s="1"/>
  <c r="C77" i="1"/>
  <c r="F75" i="1"/>
  <c r="F78" i="7"/>
  <c r="D79" i="7"/>
  <c r="E79" i="7" s="1"/>
  <c r="C80" i="7"/>
  <c r="S76" i="7"/>
  <c r="T76" i="7" s="1"/>
  <c r="G77" i="7"/>
  <c r="O77" i="7" s="1"/>
  <c r="P76" i="7"/>
  <c r="S73" i="1"/>
  <c r="P73" i="1"/>
  <c r="O73" i="1"/>
  <c r="G74" i="1"/>
  <c r="C78" i="1" l="1"/>
  <c r="D77" i="1"/>
  <c r="E77" i="1" s="1"/>
  <c r="F76" i="1"/>
  <c r="C81" i="7"/>
  <c r="D80" i="7"/>
  <c r="E80" i="7" s="1"/>
  <c r="F79" i="7"/>
  <c r="S77" i="7"/>
  <c r="T77" i="7" s="1"/>
  <c r="G78" i="7"/>
  <c r="O78" i="7" s="1"/>
  <c r="P77" i="7"/>
  <c r="S74" i="1"/>
  <c r="P74" i="1"/>
  <c r="O74" i="1"/>
  <c r="G75" i="1"/>
  <c r="F77" i="1" l="1"/>
  <c r="D78" i="1"/>
  <c r="E78" i="1" s="1"/>
  <c r="C79" i="1"/>
  <c r="F80" i="7"/>
  <c r="D81" i="7"/>
  <c r="E81" i="7" s="1"/>
  <c r="C82" i="7"/>
  <c r="S78" i="7"/>
  <c r="T78" i="7" s="1"/>
  <c r="G79" i="7"/>
  <c r="O79" i="7" s="1"/>
  <c r="P78" i="7"/>
  <c r="S75" i="1"/>
  <c r="P75" i="1"/>
  <c r="O75" i="1"/>
  <c r="G76" i="1"/>
  <c r="D79" i="1" l="1"/>
  <c r="E79" i="1" s="1"/>
  <c r="C80" i="1"/>
  <c r="F78" i="1"/>
  <c r="F81" i="7"/>
  <c r="C83" i="7"/>
  <c r="D82" i="7"/>
  <c r="E82" i="7" s="1"/>
  <c r="S79" i="7"/>
  <c r="T79" i="7" s="1"/>
  <c r="G80" i="7"/>
  <c r="O80" i="7" s="1"/>
  <c r="P79" i="7"/>
  <c r="S76" i="1"/>
  <c r="P76" i="1"/>
  <c r="O76" i="1"/>
  <c r="G77" i="1"/>
  <c r="D80" i="1" l="1"/>
  <c r="E80" i="1" s="1"/>
  <c r="C81" i="1"/>
  <c r="F79" i="1"/>
  <c r="F82" i="7"/>
  <c r="D83" i="7"/>
  <c r="E83" i="7" s="1"/>
  <c r="C84" i="7"/>
  <c r="S80" i="7"/>
  <c r="T80" i="7" s="1"/>
  <c r="G81" i="7"/>
  <c r="O81" i="7" s="1"/>
  <c r="P80" i="7"/>
  <c r="S77" i="1"/>
  <c r="P77" i="1"/>
  <c r="O77" i="1"/>
  <c r="G78" i="1"/>
  <c r="C82" i="1" l="1"/>
  <c r="D81" i="1"/>
  <c r="E81" i="1" s="1"/>
  <c r="F80" i="1"/>
  <c r="F83" i="7"/>
  <c r="D84" i="7"/>
  <c r="E84" i="7" s="1"/>
  <c r="C85" i="7"/>
  <c r="S81" i="7"/>
  <c r="T81" i="7" s="1"/>
  <c r="G82" i="7"/>
  <c r="O82" i="7" s="1"/>
  <c r="P81" i="7"/>
  <c r="S78" i="1"/>
  <c r="P78" i="1"/>
  <c r="O78" i="1"/>
  <c r="G79" i="1"/>
  <c r="F81" i="1" l="1"/>
  <c r="D82" i="1"/>
  <c r="E82" i="1" s="1"/>
  <c r="C83" i="1"/>
  <c r="F84" i="7"/>
  <c r="D85" i="7"/>
  <c r="E85" i="7" s="1"/>
  <c r="C86" i="7"/>
  <c r="S82" i="7"/>
  <c r="T82" i="7" s="1"/>
  <c r="G83" i="7"/>
  <c r="O83" i="7" s="1"/>
  <c r="P82" i="7"/>
  <c r="S79" i="1"/>
  <c r="P79" i="1"/>
  <c r="O79" i="1"/>
  <c r="G80" i="1"/>
  <c r="D83" i="1" l="1"/>
  <c r="E83" i="1" s="1"/>
  <c r="C84" i="1"/>
  <c r="F82" i="1"/>
  <c r="D86" i="7"/>
  <c r="E86" i="7" s="1"/>
  <c r="C87" i="7"/>
  <c r="F85" i="7"/>
  <c r="S83" i="7"/>
  <c r="T83" i="7" s="1"/>
  <c r="G84" i="7"/>
  <c r="O84" i="7" s="1"/>
  <c r="P83" i="7"/>
  <c r="S80" i="1"/>
  <c r="P80" i="1"/>
  <c r="O80" i="1"/>
  <c r="G81" i="1"/>
  <c r="D84" i="1" l="1"/>
  <c r="E84" i="1" s="1"/>
  <c r="C85" i="1"/>
  <c r="F83" i="1"/>
  <c r="D87" i="7"/>
  <c r="E87" i="7" s="1"/>
  <c r="C88" i="7"/>
  <c r="F86" i="7"/>
  <c r="S84" i="7"/>
  <c r="T84" i="7" s="1"/>
  <c r="P84" i="7"/>
  <c r="G85" i="7"/>
  <c r="O85" i="7" s="1"/>
  <c r="S81" i="1"/>
  <c r="P81" i="1"/>
  <c r="O81" i="1"/>
  <c r="G82" i="1"/>
  <c r="C86" i="1" l="1"/>
  <c r="D85" i="1"/>
  <c r="E85" i="1" s="1"/>
  <c r="F84" i="1"/>
  <c r="C89" i="7"/>
  <c r="D88" i="7"/>
  <c r="E88" i="7" s="1"/>
  <c r="F87" i="7"/>
  <c r="S85" i="7"/>
  <c r="T85" i="7" s="1"/>
  <c r="G86" i="7"/>
  <c r="O86" i="7" s="1"/>
  <c r="P85" i="7"/>
  <c r="S82" i="1"/>
  <c r="P82" i="1"/>
  <c r="O82" i="1"/>
  <c r="G83" i="1"/>
  <c r="F85" i="1" l="1"/>
  <c r="D86" i="1"/>
  <c r="E86" i="1" s="1"/>
  <c r="C87" i="1"/>
  <c r="F88" i="7"/>
  <c r="D89" i="7"/>
  <c r="E89" i="7" s="1"/>
  <c r="C90" i="7"/>
  <c r="S86" i="7"/>
  <c r="T86" i="7" s="1"/>
  <c r="G87" i="7"/>
  <c r="O87" i="7" s="1"/>
  <c r="P86" i="7"/>
  <c r="S83" i="1"/>
  <c r="P83" i="1"/>
  <c r="O83" i="1"/>
  <c r="G84" i="1"/>
  <c r="D87" i="1" l="1"/>
  <c r="E87" i="1" s="1"/>
  <c r="C88" i="1"/>
  <c r="F86" i="1"/>
  <c r="D90" i="7"/>
  <c r="E90" i="7" s="1"/>
  <c r="C91" i="7"/>
  <c r="F89" i="7"/>
  <c r="S87" i="7"/>
  <c r="T87" i="7" s="1"/>
  <c r="G88" i="7"/>
  <c r="O88" i="7" s="1"/>
  <c r="P87" i="7"/>
  <c r="S84" i="1"/>
  <c r="P84" i="1"/>
  <c r="O84" i="1"/>
  <c r="G85" i="1"/>
  <c r="D88" i="1" l="1"/>
  <c r="E88" i="1" s="1"/>
  <c r="C89" i="1"/>
  <c r="F87" i="1"/>
  <c r="D91" i="7"/>
  <c r="E91" i="7" s="1"/>
  <c r="C92" i="7"/>
  <c r="F90" i="7"/>
  <c r="S88" i="7"/>
  <c r="T88" i="7" s="1"/>
  <c r="P88" i="7"/>
  <c r="G89" i="7"/>
  <c r="O89" i="7" s="1"/>
  <c r="S85" i="1"/>
  <c r="P85" i="1"/>
  <c r="O85" i="1"/>
  <c r="G86" i="1"/>
  <c r="C90" i="1" l="1"/>
  <c r="D89" i="1"/>
  <c r="E89" i="1" s="1"/>
  <c r="F88" i="1"/>
  <c r="C93" i="7"/>
  <c r="D92" i="7"/>
  <c r="E92" i="7" s="1"/>
  <c r="F91" i="7"/>
  <c r="S89" i="7"/>
  <c r="T89" i="7" s="1"/>
  <c r="G90" i="7"/>
  <c r="O90" i="7" s="1"/>
  <c r="P89" i="7"/>
  <c r="S86" i="1"/>
  <c r="G87" i="1"/>
  <c r="O87" i="1" s="1"/>
  <c r="P86" i="1"/>
  <c r="O86" i="1"/>
  <c r="F89" i="1" l="1"/>
  <c r="D90" i="1"/>
  <c r="E90" i="1" s="1"/>
  <c r="C91" i="1"/>
  <c r="F92" i="7"/>
  <c r="D93" i="7"/>
  <c r="E93" i="7" s="1"/>
  <c r="C94" i="7"/>
  <c r="S90" i="7"/>
  <c r="T90" i="7" s="1"/>
  <c r="G91" i="7"/>
  <c r="O91" i="7" s="1"/>
  <c r="P90" i="7"/>
  <c r="S87" i="1"/>
  <c r="G88" i="1"/>
  <c r="O88" i="1" s="1"/>
  <c r="P87" i="1"/>
  <c r="F90" i="1" l="1"/>
  <c r="D91" i="1"/>
  <c r="E91" i="1" s="1"/>
  <c r="C92" i="1"/>
  <c r="D94" i="7"/>
  <c r="E94" i="7" s="1"/>
  <c r="C95" i="7"/>
  <c r="F93" i="7"/>
  <c r="S91" i="7"/>
  <c r="T91" i="7" s="1"/>
  <c r="G92" i="7"/>
  <c r="O92" i="7" s="1"/>
  <c r="P91" i="7"/>
  <c r="S88" i="1"/>
  <c r="G89" i="1"/>
  <c r="O89" i="1" s="1"/>
  <c r="P88" i="1"/>
  <c r="D92" i="1" l="1"/>
  <c r="E92" i="1" s="1"/>
  <c r="C93" i="1"/>
  <c r="F91" i="1"/>
  <c r="D95" i="7"/>
  <c r="E95" i="7" s="1"/>
  <c r="C96" i="7"/>
  <c r="F94" i="7"/>
  <c r="S92" i="7"/>
  <c r="T92" i="7" s="1"/>
  <c r="G93" i="7"/>
  <c r="O93" i="7" s="1"/>
  <c r="P92" i="7"/>
  <c r="S89" i="1"/>
  <c r="G90" i="1"/>
  <c r="O90" i="1" s="1"/>
  <c r="P89" i="1"/>
  <c r="C94" i="1" l="1"/>
  <c r="D93" i="1"/>
  <c r="E93" i="1" s="1"/>
  <c r="F92" i="1"/>
  <c r="C97" i="7"/>
  <c r="D96" i="7"/>
  <c r="E96" i="7" s="1"/>
  <c r="F95" i="7"/>
  <c r="S93" i="7"/>
  <c r="T93" i="7" s="1"/>
  <c r="G94" i="7"/>
  <c r="O94" i="7" s="1"/>
  <c r="P93" i="7"/>
  <c r="S90" i="1"/>
  <c r="G91" i="1"/>
  <c r="O91" i="1" s="1"/>
  <c r="P90" i="1"/>
  <c r="F93" i="1" l="1"/>
  <c r="D94" i="1"/>
  <c r="E94" i="1" s="1"/>
  <c r="C95" i="1"/>
  <c r="F96" i="7"/>
  <c r="D97" i="7"/>
  <c r="E97" i="7" s="1"/>
  <c r="C98" i="7"/>
  <c r="D98" i="7" s="1"/>
  <c r="E98" i="7" s="1"/>
  <c r="S94" i="7"/>
  <c r="T94" i="7" s="1"/>
  <c r="G95" i="7"/>
  <c r="O95" i="7" s="1"/>
  <c r="P94" i="7"/>
  <c r="S91" i="1"/>
  <c r="G92" i="1"/>
  <c r="O92" i="1" s="1"/>
  <c r="P91" i="1"/>
  <c r="D95" i="1" l="1"/>
  <c r="E95" i="1" s="1"/>
  <c r="C96" i="1"/>
  <c r="F94" i="1"/>
  <c r="F98" i="7"/>
  <c r="F97" i="7"/>
  <c r="S95" i="7"/>
  <c r="T95" i="7" s="1"/>
  <c r="G96" i="7"/>
  <c r="O96" i="7" s="1"/>
  <c r="P95" i="7"/>
  <c r="S92" i="1"/>
  <c r="G93" i="1"/>
  <c r="O93" i="1" s="1"/>
  <c r="P92" i="1"/>
  <c r="D96" i="1" l="1"/>
  <c r="E96" i="1" s="1"/>
  <c r="C97" i="1"/>
  <c r="F95" i="1"/>
  <c r="S96" i="7"/>
  <c r="T96" i="7" s="1"/>
  <c r="G97" i="7"/>
  <c r="O97" i="7" s="1"/>
  <c r="P96" i="7"/>
  <c r="S93" i="1"/>
  <c r="G94" i="1"/>
  <c r="O94" i="1" s="1"/>
  <c r="P93" i="1"/>
  <c r="C98" i="1" l="1"/>
  <c r="D98" i="1" s="1"/>
  <c r="E98" i="1" s="1"/>
  <c r="D97" i="1"/>
  <c r="E97" i="1" s="1"/>
  <c r="F96" i="1"/>
  <c r="S97" i="7"/>
  <c r="T97" i="7" s="1"/>
  <c r="G98" i="7"/>
  <c r="O98" i="7" s="1"/>
  <c r="O25" i="7" s="1"/>
  <c r="P97" i="7"/>
  <c r="S94" i="1"/>
  <c r="G95" i="1"/>
  <c r="O95" i="1" s="1"/>
  <c r="P94" i="1"/>
  <c r="F97" i="1" l="1"/>
  <c r="F98" i="1"/>
  <c r="S98" i="7"/>
  <c r="T98" i="7" s="1"/>
  <c r="P98" i="7"/>
  <c r="S95" i="1"/>
  <c r="P95" i="1"/>
  <c r="G96" i="1"/>
  <c r="O96" i="1" s="1"/>
  <c r="S96" i="1" l="1"/>
  <c r="G97" i="1"/>
  <c r="O97" i="1" s="1"/>
  <c r="P96" i="1"/>
  <c r="S97" i="1" l="1"/>
  <c r="G98" i="1"/>
  <c r="O98" i="1" s="1"/>
  <c r="O25" i="1" s="1"/>
  <c r="P97" i="1"/>
  <c r="S98" i="1" l="1"/>
  <c r="P98" i="1"/>
  <c r="P25" i="7" l="1"/>
  <c r="C21" i="7" s="1"/>
  <c r="M63" i="7" l="1"/>
  <c r="M64" i="7"/>
  <c r="M66" i="7"/>
  <c r="M67" i="7"/>
  <c r="M68" i="7"/>
  <c r="M69" i="7"/>
  <c r="M70" i="7"/>
  <c r="M72" i="7"/>
  <c r="M73" i="7"/>
  <c r="M75" i="7"/>
  <c r="M77" i="7"/>
  <c r="M78" i="7"/>
  <c r="M79" i="7"/>
  <c r="M80" i="7"/>
  <c r="M81" i="7"/>
  <c r="M82" i="7"/>
  <c r="M83" i="7"/>
  <c r="M84" i="7"/>
  <c r="M85" i="7"/>
  <c r="M87" i="7"/>
  <c r="M88" i="7"/>
  <c r="M89" i="7"/>
  <c r="M90" i="7"/>
  <c r="M91" i="7"/>
  <c r="M92" i="7"/>
  <c r="M93" i="7"/>
  <c r="M94" i="7"/>
  <c r="M95" i="7"/>
  <c r="M96" i="7"/>
  <c r="M97" i="7"/>
  <c r="M27" i="7"/>
  <c r="I27" i="7" s="1"/>
  <c r="M28" i="7"/>
  <c r="M29" i="7"/>
  <c r="M34" i="7"/>
  <c r="M35" i="7"/>
  <c r="M41" i="7"/>
  <c r="M42" i="7"/>
  <c r="M43" i="7"/>
  <c r="M45" i="7"/>
  <c r="M46" i="7"/>
  <c r="M47" i="7"/>
  <c r="M48" i="7"/>
  <c r="M49" i="7"/>
  <c r="M51" i="7"/>
  <c r="M52" i="7"/>
  <c r="M53" i="7"/>
  <c r="M54" i="7"/>
  <c r="M55" i="7"/>
  <c r="M57" i="7"/>
  <c r="M58" i="7"/>
  <c r="M59" i="7"/>
  <c r="M60" i="7"/>
  <c r="M61" i="7"/>
  <c r="R27" i="7" l="1"/>
  <c r="U27" i="7" s="1"/>
  <c r="N27" i="7"/>
  <c r="H28" i="7" s="1"/>
  <c r="J28" i="7" l="1"/>
  <c r="I28" i="7" s="1"/>
  <c r="R28" i="7" s="1"/>
  <c r="U28" i="7" s="1"/>
  <c r="P25" i="1"/>
  <c r="C21" i="1" s="1"/>
  <c r="M63" i="1" l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7" i="1"/>
  <c r="M88" i="1"/>
  <c r="M89" i="1"/>
  <c r="M90" i="1"/>
  <c r="M91" i="1"/>
  <c r="M92" i="1"/>
  <c r="M93" i="1"/>
  <c r="M94" i="1"/>
  <c r="M95" i="1"/>
  <c r="M96" i="1"/>
  <c r="M97" i="1"/>
  <c r="N28" i="7"/>
  <c r="H29" i="7" s="1"/>
  <c r="M58" i="1"/>
  <c r="M42" i="1"/>
  <c r="M34" i="1"/>
  <c r="M57" i="1"/>
  <c r="M49" i="1"/>
  <c r="M41" i="1"/>
  <c r="M33" i="1"/>
  <c r="M56" i="1"/>
  <c r="M48" i="1"/>
  <c r="M40" i="1"/>
  <c r="M32" i="1"/>
  <c r="M55" i="1"/>
  <c r="M47" i="1"/>
  <c r="M39" i="1"/>
  <c r="M31" i="1"/>
  <c r="M54" i="1"/>
  <c r="M46" i="1"/>
  <c r="M30" i="1"/>
  <c r="M60" i="1"/>
  <c r="M36" i="1"/>
  <c r="M61" i="1"/>
  <c r="M53" i="1"/>
  <c r="M45" i="1"/>
  <c r="M37" i="1"/>
  <c r="M29" i="1"/>
  <c r="M52" i="1"/>
  <c r="M59" i="1"/>
  <c r="M51" i="1"/>
  <c r="M43" i="1"/>
  <c r="M35" i="1"/>
  <c r="M27" i="1"/>
  <c r="I27" i="1" s="1"/>
  <c r="M44" i="1"/>
  <c r="M28" i="1"/>
  <c r="J29" i="7" l="1"/>
  <c r="I29" i="7" s="1"/>
  <c r="R29" i="7" s="1"/>
  <c r="U29" i="7" s="1"/>
  <c r="N27" i="1"/>
  <c r="H28" i="1" s="1"/>
  <c r="J28" i="1" s="1"/>
  <c r="I28" i="1" s="1"/>
  <c r="R28" i="1" s="1"/>
  <c r="R27" i="1"/>
  <c r="T33" i="1"/>
  <c r="T31" i="1"/>
  <c r="T32" i="1"/>
  <c r="T39" i="1"/>
  <c r="T40" i="1"/>
  <c r="T47" i="1"/>
  <c r="T48" i="1"/>
  <c r="T55" i="1"/>
  <c r="T56" i="1"/>
  <c r="T63" i="1"/>
  <c r="T64" i="1"/>
  <c r="T71" i="1"/>
  <c r="T72" i="1"/>
  <c r="T79" i="1"/>
  <c r="T80" i="1"/>
  <c r="T87" i="1"/>
  <c r="T88" i="1"/>
  <c r="T95" i="1"/>
  <c r="T96" i="1"/>
  <c r="N29" i="7" l="1"/>
  <c r="H30" i="7" s="1"/>
  <c r="T94" i="1"/>
  <c r="T86" i="1"/>
  <c r="T78" i="1"/>
  <c r="T70" i="1"/>
  <c r="T62" i="1"/>
  <c r="T54" i="1"/>
  <c r="T46" i="1"/>
  <c r="T38" i="1"/>
  <c r="T30" i="1"/>
  <c r="T93" i="1"/>
  <c r="T85" i="1"/>
  <c r="T77" i="1"/>
  <c r="T69" i="1"/>
  <c r="T61" i="1"/>
  <c r="T53" i="1"/>
  <c r="T45" i="1"/>
  <c r="T37" i="1"/>
  <c r="T29" i="1"/>
  <c r="T92" i="1"/>
  <c r="T84" i="1"/>
  <c r="T76" i="1"/>
  <c r="T68" i="1"/>
  <c r="T60" i="1"/>
  <c r="T52" i="1"/>
  <c r="T44" i="1"/>
  <c r="T36" i="1"/>
  <c r="T28" i="1"/>
  <c r="T91" i="1"/>
  <c r="T83" i="1"/>
  <c r="T75" i="1"/>
  <c r="T67" i="1"/>
  <c r="T59" i="1"/>
  <c r="T51" i="1"/>
  <c r="T43" i="1"/>
  <c r="T35" i="1"/>
  <c r="T27" i="1"/>
  <c r="U27" i="1" s="1"/>
  <c r="T98" i="1"/>
  <c r="T90" i="1"/>
  <c r="T82" i="1"/>
  <c r="T74" i="1"/>
  <c r="T66" i="1"/>
  <c r="T58" i="1"/>
  <c r="T50" i="1"/>
  <c r="T42" i="1"/>
  <c r="T34" i="1"/>
  <c r="T97" i="1"/>
  <c r="T89" i="1"/>
  <c r="T81" i="1"/>
  <c r="T73" i="1"/>
  <c r="T65" i="1"/>
  <c r="T57" i="1"/>
  <c r="T49" i="1"/>
  <c r="T41" i="1"/>
  <c r="J30" i="7" l="1"/>
  <c r="U28" i="1"/>
  <c r="N28" i="1"/>
  <c r="H29" i="1" s="1"/>
  <c r="M30" i="7" l="1"/>
  <c r="I30" i="7" s="1"/>
  <c r="J29" i="1"/>
  <c r="I29" i="1" s="1"/>
  <c r="R29" i="1" s="1"/>
  <c r="R30" i="7" l="1"/>
  <c r="U30" i="7" s="1"/>
  <c r="N30" i="7"/>
  <c r="H31" i="7" s="1"/>
  <c r="U29" i="1"/>
  <c r="J31" i="7" l="1"/>
  <c r="M31" i="7"/>
  <c r="N29" i="1"/>
  <c r="H30" i="1" s="1"/>
  <c r="I31" i="7" l="1"/>
  <c r="J30" i="1"/>
  <c r="I30" i="1" s="1"/>
  <c r="R30" i="1" s="1"/>
  <c r="R31" i="7" l="1"/>
  <c r="U31" i="7" s="1"/>
  <c r="N31" i="7"/>
  <c r="H32" i="7" s="1"/>
  <c r="J32" i="7" s="1"/>
  <c r="M32" i="7"/>
  <c r="U30" i="1"/>
  <c r="N30" i="1"/>
  <c r="H31" i="1" s="1"/>
  <c r="I32" i="7" l="1"/>
  <c r="N32" i="7" s="1"/>
  <c r="H33" i="7" s="1"/>
  <c r="J31" i="1"/>
  <c r="I31" i="1" s="1"/>
  <c r="R31" i="1" s="1"/>
  <c r="R32" i="7" l="1"/>
  <c r="U32" i="7" s="1"/>
  <c r="J33" i="7"/>
  <c r="M33" i="7"/>
  <c r="U31" i="1"/>
  <c r="N31" i="1"/>
  <c r="H32" i="1" s="1"/>
  <c r="I33" i="7" l="1"/>
  <c r="J32" i="1"/>
  <c r="I32" i="1" s="1"/>
  <c r="R32" i="1" s="1"/>
  <c r="R33" i="7" l="1"/>
  <c r="U33" i="7" s="1"/>
  <c r="N33" i="7"/>
  <c r="H34" i="7" s="1"/>
  <c r="J34" i="7" s="1"/>
  <c r="I34" i="7" s="1"/>
  <c r="R34" i="7" s="1"/>
  <c r="U34" i="7" s="1"/>
  <c r="U32" i="1"/>
  <c r="N34" i="7" l="1"/>
  <c r="H35" i="7" s="1"/>
  <c r="J35" i="7" s="1"/>
  <c r="I35" i="7" s="1"/>
  <c r="R35" i="7" s="1"/>
  <c r="U35" i="7" s="1"/>
  <c r="N32" i="1"/>
  <c r="H33" i="1" s="1"/>
  <c r="N35" i="7" l="1"/>
  <c r="H36" i="7" s="1"/>
  <c r="J33" i="1"/>
  <c r="I33" i="1" s="1"/>
  <c r="R33" i="1" s="1"/>
  <c r="J36" i="7" l="1"/>
  <c r="U33" i="1"/>
  <c r="N33" i="1"/>
  <c r="H34" i="1" s="1"/>
  <c r="M36" i="7" l="1"/>
  <c r="I36" i="7" s="1"/>
  <c r="J34" i="1"/>
  <c r="I34" i="1" s="1"/>
  <c r="R34" i="1" s="1"/>
  <c r="R36" i="7" l="1"/>
  <c r="U36" i="7" s="1"/>
  <c r="N36" i="7"/>
  <c r="H37" i="7" s="1"/>
  <c r="U34" i="1"/>
  <c r="N34" i="1"/>
  <c r="H35" i="1" s="1"/>
  <c r="J37" i="7" l="1"/>
  <c r="J35" i="1"/>
  <c r="I35" i="1" s="1"/>
  <c r="R35" i="1" s="1"/>
  <c r="M37" i="7" l="1"/>
  <c r="I37" i="7" s="1"/>
  <c r="U35" i="1"/>
  <c r="R37" i="7" l="1"/>
  <c r="U37" i="7" s="1"/>
  <c r="N37" i="7"/>
  <c r="H38" i="7" s="1"/>
  <c r="J38" i="7" s="1"/>
  <c r="N35" i="1"/>
  <c r="H36" i="1" s="1"/>
  <c r="J36" i="1" s="1"/>
  <c r="I36" i="1" s="1"/>
  <c r="R36" i="1" s="1"/>
  <c r="M38" i="7" l="1"/>
  <c r="I38" i="7" s="1"/>
  <c r="R38" i="7" s="1"/>
  <c r="U38" i="7" s="1"/>
  <c r="U36" i="1"/>
  <c r="N38" i="7" l="1"/>
  <c r="H39" i="7" s="1"/>
  <c r="J39" i="7" s="1"/>
  <c r="M39" i="7" s="1"/>
  <c r="N36" i="1"/>
  <c r="H37" i="1" s="1"/>
  <c r="J37" i="1" s="1"/>
  <c r="I37" i="1" s="1"/>
  <c r="R37" i="1" s="1"/>
  <c r="I39" i="7" l="1"/>
  <c r="U37" i="1"/>
  <c r="R39" i="7" l="1"/>
  <c r="U39" i="7" s="1"/>
  <c r="N39" i="7"/>
  <c r="H40" i="7" s="1"/>
  <c r="N37" i="1"/>
  <c r="H38" i="1" s="1"/>
  <c r="J40" i="7" l="1"/>
  <c r="M40" i="7" s="1"/>
  <c r="J38" i="1"/>
  <c r="I40" i="7" l="1"/>
  <c r="M38" i="1"/>
  <c r="I38" i="1" s="1"/>
  <c r="R40" i="7" l="1"/>
  <c r="U40" i="7" s="1"/>
  <c r="N40" i="7"/>
  <c r="H41" i="7" s="1"/>
  <c r="R38" i="1"/>
  <c r="U38" i="1" s="1"/>
  <c r="N38" i="1"/>
  <c r="H39" i="1" s="1"/>
  <c r="J39" i="1"/>
  <c r="I39" i="1" s="1"/>
  <c r="R39" i="1" s="1"/>
  <c r="J41" i="7" l="1"/>
  <c r="I41" i="7" s="1"/>
  <c r="R41" i="7" s="1"/>
  <c r="U41" i="7" s="1"/>
  <c r="U39" i="1"/>
  <c r="N41" i="7" l="1"/>
  <c r="H42" i="7" s="1"/>
  <c r="J42" i="7" s="1"/>
  <c r="I42" i="7" s="1"/>
  <c r="R42" i="7" s="1"/>
  <c r="U42" i="7" s="1"/>
  <c r="N39" i="1"/>
  <c r="H40" i="1" s="1"/>
  <c r="J40" i="1" s="1"/>
  <c r="I40" i="1" s="1"/>
  <c r="R40" i="1" s="1"/>
  <c r="N42" i="7" l="1"/>
  <c r="H43" i="7" s="1"/>
  <c r="J43" i="7" s="1"/>
  <c r="I43" i="7" s="1"/>
  <c r="R43" i="7" s="1"/>
  <c r="U43" i="7" s="1"/>
  <c r="U40" i="1"/>
  <c r="N40" i="1"/>
  <c r="H41" i="1" s="1"/>
  <c r="N43" i="7" l="1"/>
  <c r="H44" i="7" s="1"/>
  <c r="J44" i="7" s="1"/>
  <c r="J41" i="1"/>
  <c r="I41" i="1" s="1"/>
  <c r="R41" i="1" s="1"/>
  <c r="M44" i="7" l="1"/>
  <c r="I44" i="7" s="1"/>
  <c r="U41" i="1"/>
  <c r="N41" i="1"/>
  <c r="H42" i="1" s="1"/>
  <c r="R44" i="7" l="1"/>
  <c r="U44" i="7" s="1"/>
  <c r="N44" i="7"/>
  <c r="H45" i="7" s="1"/>
  <c r="J45" i="7" s="1"/>
  <c r="I45" i="7" s="1"/>
  <c r="R45" i="7" s="1"/>
  <c r="U45" i="7" s="1"/>
  <c r="J42" i="1"/>
  <c r="I42" i="1" s="1"/>
  <c r="R42" i="1" s="1"/>
  <c r="N45" i="7" l="1"/>
  <c r="H46" i="7" s="1"/>
  <c r="U42" i="1"/>
  <c r="J46" i="7" l="1"/>
  <c r="I46" i="7" s="1"/>
  <c r="R46" i="7" s="1"/>
  <c r="U46" i="7" s="1"/>
  <c r="N42" i="1"/>
  <c r="H43" i="1" s="1"/>
  <c r="J43" i="1" s="1"/>
  <c r="I43" i="1" s="1"/>
  <c r="R43" i="1" s="1"/>
  <c r="N46" i="7" l="1"/>
  <c r="H47" i="7" s="1"/>
  <c r="U43" i="1"/>
  <c r="J47" i="7" l="1"/>
  <c r="I47" i="7" s="1"/>
  <c r="R47" i="7" s="1"/>
  <c r="U47" i="7" s="1"/>
  <c r="N43" i="1"/>
  <c r="H44" i="1" s="1"/>
  <c r="N47" i="7" l="1"/>
  <c r="H48" i="7" s="1"/>
  <c r="J44" i="1"/>
  <c r="I44" i="1" s="1"/>
  <c r="R44" i="1" s="1"/>
  <c r="J48" i="7" l="1"/>
  <c r="I48" i="7" s="1"/>
  <c r="R48" i="7" s="1"/>
  <c r="U48" i="7" s="1"/>
  <c r="U44" i="1"/>
  <c r="N44" i="1"/>
  <c r="H45" i="1" s="1"/>
  <c r="N48" i="7" l="1"/>
  <c r="H49" i="7" s="1"/>
  <c r="J45" i="1"/>
  <c r="I45" i="1" s="1"/>
  <c r="R45" i="1" s="1"/>
  <c r="J49" i="7" l="1"/>
  <c r="I49" i="7" s="1"/>
  <c r="R49" i="7" s="1"/>
  <c r="U49" i="7" s="1"/>
  <c r="U45" i="1"/>
  <c r="N45" i="1"/>
  <c r="H46" i="1" s="1"/>
  <c r="N49" i="7" l="1"/>
  <c r="H50" i="7" s="1"/>
  <c r="J46" i="1"/>
  <c r="I46" i="1" s="1"/>
  <c r="R46" i="1" s="1"/>
  <c r="J50" i="7" l="1"/>
  <c r="U46" i="1"/>
  <c r="M50" i="7" l="1"/>
  <c r="I50" i="7" s="1"/>
  <c r="N46" i="1"/>
  <c r="H47" i="1" s="1"/>
  <c r="R50" i="7" l="1"/>
  <c r="U50" i="7" s="1"/>
  <c r="N50" i="7"/>
  <c r="H51" i="7" s="1"/>
  <c r="J51" i="7" s="1"/>
  <c r="I51" i="7" s="1"/>
  <c r="R51" i="7" s="1"/>
  <c r="U51" i="7" s="1"/>
  <c r="J47" i="1"/>
  <c r="I47" i="1" s="1"/>
  <c r="R47" i="1" s="1"/>
  <c r="N51" i="7" l="1"/>
  <c r="H52" i="7" s="1"/>
  <c r="U47" i="1"/>
  <c r="N47" i="1"/>
  <c r="H48" i="1" s="1"/>
  <c r="J52" i="7" l="1"/>
  <c r="I52" i="7" s="1"/>
  <c r="R52" i="7" s="1"/>
  <c r="U52" i="7" s="1"/>
  <c r="J48" i="1"/>
  <c r="I48" i="1" s="1"/>
  <c r="R48" i="1" s="1"/>
  <c r="N52" i="7" l="1"/>
  <c r="H53" i="7" s="1"/>
  <c r="U48" i="1"/>
  <c r="J53" i="7" l="1"/>
  <c r="I53" i="7" s="1"/>
  <c r="R53" i="7" s="1"/>
  <c r="U53" i="7" s="1"/>
  <c r="N48" i="1"/>
  <c r="H49" i="1" s="1"/>
  <c r="J49" i="1" s="1"/>
  <c r="I49" i="1" s="1"/>
  <c r="R49" i="1" s="1"/>
  <c r="N53" i="7" l="1"/>
  <c r="H54" i="7" s="1"/>
  <c r="U49" i="1"/>
  <c r="J54" i="7" l="1"/>
  <c r="I54" i="7" s="1"/>
  <c r="R54" i="7" s="1"/>
  <c r="U54" i="7" s="1"/>
  <c r="N49" i="1"/>
  <c r="H50" i="1" s="1"/>
  <c r="N54" i="7" l="1"/>
  <c r="H55" i="7" s="1"/>
  <c r="J50" i="1"/>
  <c r="M50" i="1" s="1"/>
  <c r="J55" i="7" l="1"/>
  <c r="I55" i="7" s="1"/>
  <c r="R55" i="7" s="1"/>
  <c r="U55" i="7" s="1"/>
  <c r="I50" i="1"/>
  <c r="N55" i="7" l="1"/>
  <c r="H56" i="7" s="1"/>
  <c r="R50" i="1"/>
  <c r="U50" i="1" s="1"/>
  <c r="N50" i="1"/>
  <c r="H51" i="1" s="1"/>
  <c r="J51" i="1" s="1"/>
  <c r="I51" i="1" s="1"/>
  <c r="J56" i="7" l="1"/>
  <c r="R51" i="1"/>
  <c r="U51" i="1" s="1"/>
  <c r="N51" i="1"/>
  <c r="H52" i="1" s="1"/>
  <c r="M56" i="7" l="1"/>
  <c r="I56" i="7" s="1"/>
  <c r="J52" i="1"/>
  <c r="I52" i="1" s="1"/>
  <c r="R52" i="1" s="1"/>
  <c r="R56" i="7" l="1"/>
  <c r="U56" i="7" s="1"/>
  <c r="N56" i="7"/>
  <c r="H57" i="7" s="1"/>
  <c r="J57" i="7" s="1"/>
  <c r="I57" i="7" s="1"/>
  <c r="R57" i="7" s="1"/>
  <c r="U57" i="7" s="1"/>
  <c r="U52" i="1"/>
  <c r="N52" i="1"/>
  <c r="H53" i="1" s="1"/>
  <c r="N57" i="7" l="1"/>
  <c r="H58" i="7" s="1"/>
  <c r="J53" i="1"/>
  <c r="I53" i="1" s="1"/>
  <c r="R53" i="1" s="1"/>
  <c r="J58" i="7" l="1"/>
  <c r="I58" i="7" s="1"/>
  <c r="R58" i="7" s="1"/>
  <c r="U58" i="7" s="1"/>
  <c r="U53" i="1"/>
  <c r="N53" i="1"/>
  <c r="H54" i="1" s="1"/>
  <c r="N58" i="7" l="1"/>
  <c r="H59" i="7" s="1"/>
  <c r="J54" i="1"/>
  <c r="I54" i="1" s="1"/>
  <c r="R54" i="1" s="1"/>
  <c r="J59" i="7" l="1"/>
  <c r="I59" i="7" s="1"/>
  <c r="R59" i="7" s="1"/>
  <c r="U59" i="7" s="1"/>
  <c r="U54" i="1"/>
  <c r="N59" i="7" l="1"/>
  <c r="H60" i="7" s="1"/>
  <c r="N54" i="1"/>
  <c r="H55" i="1" s="1"/>
  <c r="J55" i="1" s="1"/>
  <c r="I55" i="1" s="1"/>
  <c r="R55" i="1" s="1"/>
  <c r="J60" i="7" l="1"/>
  <c r="I60" i="7" s="1"/>
  <c r="R60" i="7" s="1"/>
  <c r="U60" i="7" s="1"/>
  <c r="U55" i="1"/>
  <c r="N55" i="1"/>
  <c r="H56" i="1" s="1"/>
  <c r="N60" i="7" l="1"/>
  <c r="H61" i="7" s="1"/>
  <c r="J56" i="1"/>
  <c r="I56" i="1" s="1"/>
  <c r="R56" i="1" s="1"/>
  <c r="J61" i="7" l="1"/>
  <c r="I61" i="7" s="1"/>
  <c r="R61" i="7" s="1"/>
  <c r="U61" i="7" s="1"/>
  <c r="U56" i="1"/>
  <c r="N56" i="1"/>
  <c r="H57" i="1" s="1"/>
  <c r="N61" i="7" l="1"/>
  <c r="H62" i="7" s="1"/>
  <c r="J57" i="1"/>
  <c r="I57" i="1" s="1"/>
  <c r="R57" i="1" s="1"/>
  <c r="J62" i="7" l="1"/>
  <c r="M62" i="7" s="1"/>
  <c r="I62" i="7" s="1"/>
  <c r="U57" i="1"/>
  <c r="N57" i="1"/>
  <c r="H58" i="1" s="1"/>
  <c r="R62" i="7" l="1"/>
  <c r="U62" i="7" s="1"/>
  <c r="N62" i="7"/>
  <c r="H63" i="7" s="1"/>
  <c r="J58" i="1"/>
  <c r="I58" i="1" s="1"/>
  <c r="R58" i="1" s="1"/>
  <c r="J63" i="7" l="1"/>
  <c r="I63" i="7" s="1"/>
  <c r="R63" i="7" s="1"/>
  <c r="U63" i="7" s="1"/>
  <c r="U58" i="1"/>
  <c r="N58" i="1"/>
  <c r="H59" i="1" s="1"/>
  <c r="N63" i="7" l="1"/>
  <c r="H64" i="7" s="1"/>
  <c r="J64" i="7" s="1"/>
  <c r="I64" i="7" s="1"/>
  <c r="R64" i="7" s="1"/>
  <c r="U64" i="7" s="1"/>
  <c r="J59" i="1"/>
  <c r="I59" i="1" s="1"/>
  <c r="R59" i="1" s="1"/>
  <c r="N64" i="7" l="1"/>
  <c r="H65" i="7" s="1"/>
  <c r="U59" i="1"/>
  <c r="N59" i="1"/>
  <c r="H60" i="1" s="1"/>
  <c r="J65" i="7" l="1"/>
  <c r="J60" i="1"/>
  <c r="I60" i="1" s="1"/>
  <c r="R60" i="1" s="1"/>
  <c r="M65" i="7" l="1"/>
  <c r="I65" i="7" s="1"/>
  <c r="U60" i="1"/>
  <c r="N60" i="1"/>
  <c r="H61" i="1" s="1"/>
  <c r="R65" i="7" l="1"/>
  <c r="U65" i="7" s="1"/>
  <c r="N65" i="7"/>
  <c r="H66" i="7" s="1"/>
  <c r="J66" i="7" s="1"/>
  <c r="I66" i="7" s="1"/>
  <c r="R66" i="7" s="1"/>
  <c r="U66" i="7" s="1"/>
  <c r="J61" i="1"/>
  <c r="I61" i="1" s="1"/>
  <c r="R61" i="1" s="1"/>
  <c r="N66" i="7" l="1"/>
  <c r="H67" i="7" s="1"/>
  <c r="U61" i="1"/>
  <c r="J67" i="7" l="1"/>
  <c r="I67" i="7" s="1"/>
  <c r="R67" i="7" s="1"/>
  <c r="U67" i="7" s="1"/>
  <c r="N61" i="1"/>
  <c r="H62" i="1" s="1"/>
  <c r="N67" i="7" l="1"/>
  <c r="H68" i="7" s="1"/>
  <c r="J62" i="1"/>
  <c r="J68" i="7" l="1"/>
  <c r="I68" i="7" s="1"/>
  <c r="R68" i="7" s="1"/>
  <c r="U68" i="7" s="1"/>
  <c r="M62" i="1"/>
  <c r="I62" i="1" s="1"/>
  <c r="R62" i="1" s="1"/>
  <c r="N68" i="7" l="1"/>
  <c r="H69" i="7" s="1"/>
  <c r="U62" i="1"/>
  <c r="N62" i="1"/>
  <c r="H63" i="1" s="1"/>
  <c r="J63" i="1" s="1"/>
  <c r="I63" i="1" l="1"/>
  <c r="R63" i="1" s="1"/>
  <c r="U63" i="1" s="1"/>
  <c r="J69" i="7"/>
  <c r="I69" i="7" s="1"/>
  <c r="R69" i="7" s="1"/>
  <c r="U69" i="7" s="1"/>
  <c r="N63" i="1" l="1"/>
  <c r="H64" i="1" s="1"/>
  <c r="J64" i="1" s="1"/>
  <c r="N69" i="7"/>
  <c r="H70" i="7" s="1"/>
  <c r="I64" i="1" l="1"/>
  <c r="R64" i="1" s="1"/>
  <c r="U64" i="1" s="1"/>
  <c r="J70" i="7"/>
  <c r="I70" i="7" s="1"/>
  <c r="R70" i="7" s="1"/>
  <c r="U70" i="7" s="1"/>
  <c r="N70" i="7" l="1"/>
  <c r="H71" i="7" s="1"/>
  <c r="N64" i="1"/>
  <c r="H65" i="1" s="1"/>
  <c r="J65" i="1" s="1"/>
  <c r="I65" i="1" l="1"/>
  <c r="R65" i="1" s="1"/>
  <c r="U65" i="1" s="1"/>
  <c r="J71" i="7"/>
  <c r="M71" i="7" l="1"/>
  <c r="I71" i="7" s="1"/>
  <c r="N65" i="1"/>
  <c r="H66" i="1" s="1"/>
  <c r="J66" i="1"/>
  <c r="R71" i="7" l="1"/>
  <c r="U71" i="7" s="1"/>
  <c r="N71" i="7"/>
  <c r="H72" i="7" s="1"/>
  <c r="J72" i="7" s="1"/>
  <c r="I72" i="7" s="1"/>
  <c r="R72" i="7" s="1"/>
  <c r="U72" i="7" s="1"/>
  <c r="I66" i="1"/>
  <c r="R66" i="1" s="1"/>
  <c r="U66" i="1" s="1"/>
  <c r="N72" i="7" l="1"/>
  <c r="H73" i="7" s="1"/>
  <c r="N66" i="1"/>
  <c r="H67" i="1" s="1"/>
  <c r="J67" i="1" s="1"/>
  <c r="I67" i="1" l="1"/>
  <c r="R67" i="1" s="1"/>
  <c r="U67" i="1" s="1"/>
  <c r="J73" i="7"/>
  <c r="I73" i="7" s="1"/>
  <c r="R73" i="7" s="1"/>
  <c r="U73" i="7" s="1"/>
  <c r="N67" i="1" l="1"/>
  <c r="H68" i="1" s="1"/>
  <c r="J68" i="1" s="1"/>
  <c r="N73" i="7"/>
  <c r="H74" i="7" s="1"/>
  <c r="I68" i="1" l="1"/>
  <c r="R68" i="1" s="1"/>
  <c r="U68" i="1" s="1"/>
  <c r="J74" i="7"/>
  <c r="M74" i="7" l="1"/>
  <c r="I74" i="7" s="1"/>
  <c r="N68" i="1"/>
  <c r="H69" i="1" s="1"/>
  <c r="J69" i="1" s="1"/>
  <c r="R74" i="7" l="1"/>
  <c r="U74" i="7" s="1"/>
  <c r="N74" i="7"/>
  <c r="H75" i="7" s="1"/>
  <c r="J75" i="7" s="1"/>
  <c r="I75" i="7" s="1"/>
  <c r="R75" i="7" s="1"/>
  <c r="U75" i="7" s="1"/>
  <c r="I69" i="1"/>
  <c r="R69" i="1" s="1"/>
  <c r="U69" i="1" s="1"/>
  <c r="N69" i="1" l="1"/>
  <c r="H70" i="1" s="1"/>
  <c r="J70" i="1" s="1"/>
  <c r="N75" i="7"/>
  <c r="H76" i="7" s="1"/>
  <c r="I70" i="1" l="1"/>
  <c r="R70" i="1" s="1"/>
  <c r="U70" i="1" s="1"/>
  <c r="J76" i="7"/>
  <c r="M76" i="7" l="1"/>
  <c r="I76" i="7" s="1"/>
  <c r="N70" i="1"/>
  <c r="H71" i="1" s="1"/>
  <c r="J71" i="1" s="1"/>
  <c r="R76" i="7" l="1"/>
  <c r="U76" i="7" s="1"/>
  <c r="N76" i="7"/>
  <c r="H77" i="7" s="1"/>
  <c r="J77" i="7" s="1"/>
  <c r="I77" i="7" s="1"/>
  <c r="R77" i="7" s="1"/>
  <c r="U77" i="7" s="1"/>
  <c r="I71" i="1"/>
  <c r="R71" i="1" s="1"/>
  <c r="U71" i="1" s="1"/>
  <c r="N71" i="1" l="1"/>
  <c r="H72" i="1" s="1"/>
  <c r="J72" i="1" s="1"/>
  <c r="N77" i="7"/>
  <c r="H78" i="7" s="1"/>
  <c r="I72" i="1" l="1"/>
  <c r="R72" i="1" s="1"/>
  <c r="U72" i="1" s="1"/>
  <c r="J78" i="7"/>
  <c r="I78" i="7" s="1"/>
  <c r="R78" i="7" s="1"/>
  <c r="U78" i="7" s="1"/>
  <c r="N72" i="1" l="1"/>
  <c r="H73" i="1" s="1"/>
  <c r="J73" i="1" s="1"/>
  <c r="N78" i="7"/>
  <c r="H79" i="7" s="1"/>
  <c r="I73" i="1" l="1"/>
  <c r="R73" i="1" s="1"/>
  <c r="U73" i="1" s="1"/>
  <c r="J79" i="7"/>
  <c r="I79" i="7" s="1"/>
  <c r="R79" i="7" s="1"/>
  <c r="U79" i="7" s="1"/>
  <c r="N73" i="1" l="1"/>
  <c r="H74" i="1" s="1"/>
  <c r="N79" i="7"/>
  <c r="H80" i="7" s="1"/>
  <c r="J74" i="1"/>
  <c r="I74" i="1" l="1"/>
  <c r="R74" i="1" s="1"/>
  <c r="U74" i="1" s="1"/>
  <c r="J80" i="7"/>
  <c r="I80" i="7" s="1"/>
  <c r="R80" i="7" s="1"/>
  <c r="U80" i="7" s="1"/>
  <c r="N74" i="1" l="1"/>
  <c r="H75" i="1" s="1"/>
  <c r="J75" i="1" s="1"/>
  <c r="N80" i="7"/>
  <c r="H81" i="7" s="1"/>
  <c r="I75" i="1" l="1"/>
  <c r="R75" i="1" s="1"/>
  <c r="U75" i="1" s="1"/>
  <c r="J81" i="7"/>
  <c r="I81" i="7" s="1"/>
  <c r="R81" i="7" s="1"/>
  <c r="U81" i="7" s="1"/>
  <c r="N75" i="1" l="1"/>
  <c r="H76" i="1" s="1"/>
  <c r="J76" i="1" s="1"/>
  <c r="N81" i="7"/>
  <c r="H82" i="7" s="1"/>
  <c r="I76" i="1" l="1"/>
  <c r="R76" i="1" s="1"/>
  <c r="U76" i="1" s="1"/>
  <c r="J82" i="7"/>
  <c r="I82" i="7" s="1"/>
  <c r="R82" i="7" s="1"/>
  <c r="U82" i="7" s="1"/>
  <c r="N76" i="1" l="1"/>
  <c r="H77" i="1" s="1"/>
  <c r="J77" i="1" s="1"/>
  <c r="N82" i="7"/>
  <c r="H83" i="7" s="1"/>
  <c r="I77" i="1" l="1"/>
  <c r="R77" i="1" s="1"/>
  <c r="U77" i="1" s="1"/>
  <c r="J83" i="7"/>
  <c r="I83" i="7" s="1"/>
  <c r="R83" i="7" s="1"/>
  <c r="U83" i="7" s="1"/>
  <c r="N77" i="1" l="1"/>
  <c r="H78" i="1" s="1"/>
  <c r="J78" i="1" s="1"/>
  <c r="N83" i="7"/>
  <c r="H84" i="7" s="1"/>
  <c r="I78" i="1" l="1"/>
  <c r="R78" i="1" s="1"/>
  <c r="U78" i="1" s="1"/>
  <c r="J84" i="7"/>
  <c r="I84" i="7" s="1"/>
  <c r="R84" i="7" s="1"/>
  <c r="U84" i="7" s="1"/>
  <c r="N84" i="7" l="1"/>
  <c r="H85" i="7" s="1"/>
  <c r="N78" i="1"/>
  <c r="H79" i="1" s="1"/>
  <c r="J79" i="1" s="1"/>
  <c r="I79" i="1" l="1"/>
  <c r="R79" i="1" s="1"/>
  <c r="U79" i="1" s="1"/>
  <c r="J85" i="7"/>
  <c r="I85" i="7" s="1"/>
  <c r="R85" i="7" s="1"/>
  <c r="U85" i="7" s="1"/>
  <c r="N79" i="1" l="1"/>
  <c r="H80" i="1" s="1"/>
  <c r="J80" i="1" s="1"/>
  <c r="N85" i="7"/>
  <c r="H86" i="7" s="1"/>
  <c r="I80" i="1" l="1"/>
  <c r="R80" i="1" s="1"/>
  <c r="U80" i="1" s="1"/>
  <c r="J86" i="7"/>
  <c r="M86" i="7" l="1"/>
  <c r="I86" i="7" s="1"/>
  <c r="R86" i="7" s="1"/>
  <c r="U86" i="7" s="1"/>
  <c r="N80" i="1"/>
  <c r="H81" i="1" s="1"/>
  <c r="J81" i="1" s="1"/>
  <c r="N86" i="7" l="1"/>
  <c r="H87" i="7" s="1"/>
  <c r="J87" i="7" s="1"/>
  <c r="I87" i="7" s="1"/>
  <c r="R87" i="7" s="1"/>
  <c r="U87" i="7" s="1"/>
  <c r="I81" i="1"/>
  <c r="R81" i="1" s="1"/>
  <c r="U81" i="1" s="1"/>
  <c r="N81" i="1" l="1"/>
  <c r="H82" i="1" s="1"/>
  <c r="J82" i="1" s="1"/>
  <c r="N87" i="7"/>
  <c r="H88" i="7" s="1"/>
  <c r="I82" i="1" l="1"/>
  <c r="R82" i="1" s="1"/>
  <c r="U82" i="1" s="1"/>
  <c r="J88" i="7"/>
  <c r="I88" i="7" s="1"/>
  <c r="R88" i="7" s="1"/>
  <c r="U88" i="7" s="1"/>
  <c r="N82" i="1" l="1"/>
  <c r="H83" i="1" s="1"/>
  <c r="J83" i="1" s="1"/>
  <c r="N88" i="7"/>
  <c r="H89" i="7" s="1"/>
  <c r="I83" i="1" l="1"/>
  <c r="R83" i="1" s="1"/>
  <c r="U83" i="1" s="1"/>
  <c r="J89" i="7"/>
  <c r="I89" i="7" s="1"/>
  <c r="R89" i="7" s="1"/>
  <c r="U89" i="7" s="1"/>
  <c r="N89" i="7" l="1"/>
  <c r="H90" i="7" s="1"/>
  <c r="N83" i="1"/>
  <c r="H84" i="1" s="1"/>
  <c r="J84" i="1" s="1"/>
  <c r="I84" i="1" l="1"/>
  <c r="R84" i="1" s="1"/>
  <c r="U84" i="1" s="1"/>
  <c r="J90" i="7"/>
  <c r="I90" i="7" s="1"/>
  <c r="R90" i="7" s="1"/>
  <c r="U90" i="7" s="1"/>
  <c r="N84" i="1" l="1"/>
  <c r="H85" i="1" s="1"/>
  <c r="J85" i="1" s="1"/>
  <c r="N90" i="7"/>
  <c r="H91" i="7" s="1"/>
  <c r="I85" i="1" l="1"/>
  <c r="R85" i="1" s="1"/>
  <c r="U85" i="1" s="1"/>
  <c r="J91" i="7"/>
  <c r="I91" i="7" s="1"/>
  <c r="R91" i="7" s="1"/>
  <c r="U91" i="7" s="1"/>
  <c r="N85" i="1" l="1"/>
  <c r="H86" i="1" s="1"/>
  <c r="N91" i="7"/>
  <c r="H92" i="7" s="1"/>
  <c r="J86" i="1" l="1"/>
  <c r="M86" i="1" s="1"/>
  <c r="I86" i="1" s="1"/>
  <c r="R86" i="1" s="1"/>
  <c r="U86" i="1" s="1"/>
  <c r="J92" i="7"/>
  <c r="I92" i="7" s="1"/>
  <c r="R92" i="7" s="1"/>
  <c r="U92" i="7" s="1"/>
  <c r="N92" i="7" l="1"/>
  <c r="H93" i="7" s="1"/>
  <c r="N86" i="1"/>
  <c r="H87" i="1" s="1"/>
  <c r="J87" i="1" l="1"/>
  <c r="I87" i="1" s="1"/>
  <c r="R87" i="1" s="1"/>
  <c r="U87" i="1" s="1"/>
  <c r="J93" i="7"/>
  <c r="I93" i="7" s="1"/>
  <c r="R93" i="7" s="1"/>
  <c r="U93" i="7" s="1"/>
  <c r="N87" i="1" l="1"/>
  <c r="H88" i="1" s="1"/>
  <c r="N93" i="7"/>
  <c r="H94" i="7" s="1"/>
  <c r="J88" i="1" l="1"/>
  <c r="J94" i="7"/>
  <c r="I94" i="7" s="1"/>
  <c r="R94" i="7" s="1"/>
  <c r="U94" i="7" s="1"/>
  <c r="I88" i="1" l="1"/>
  <c r="N88" i="1" s="1"/>
  <c r="H89" i="1" s="1"/>
  <c r="N94" i="7"/>
  <c r="H95" i="7" s="1"/>
  <c r="J89" i="1" l="1"/>
  <c r="I89" i="1" s="1"/>
  <c r="R89" i="1" s="1"/>
  <c r="U89" i="1" s="1"/>
  <c r="R88" i="1"/>
  <c r="U88" i="1" s="1"/>
  <c r="J95" i="7"/>
  <c r="I95" i="7" s="1"/>
  <c r="R95" i="7" s="1"/>
  <c r="U95" i="7" s="1"/>
  <c r="N89" i="1" l="1"/>
  <c r="H90" i="1" s="1"/>
  <c r="N95" i="7"/>
  <c r="H96" i="7" s="1"/>
  <c r="J90" i="1" l="1"/>
  <c r="J96" i="7"/>
  <c r="I96" i="7" s="1"/>
  <c r="R96" i="7" s="1"/>
  <c r="U96" i="7" s="1"/>
  <c r="I90" i="1" l="1"/>
  <c r="N90" i="1" s="1"/>
  <c r="H91" i="1" s="1"/>
  <c r="N96" i="7"/>
  <c r="H97" i="7" s="1"/>
  <c r="J91" i="1" l="1"/>
  <c r="I91" i="1" s="1"/>
  <c r="R91" i="1" s="1"/>
  <c r="U91" i="1" s="1"/>
  <c r="R90" i="1"/>
  <c r="U90" i="1" s="1"/>
  <c r="J97" i="7"/>
  <c r="I97" i="7" s="1"/>
  <c r="R97" i="7" s="1"/>
  <c r="U97" i="7" s="1"/>
  <c r="N91" i="1" l="1"/>
  <c r="H92" i="1" s="1"/>
  <c r="N97" i="7"/>
  <c r="H98" i="7" s="1"/>
  <c r="J92" i="1" l="1"/>
  <c r="J98" i="7"/>
  <c r="M98" i="7" s="1"/>
  <c r="I98" i="7" s="1"/>
  <c r="I92" i="1" l="1"/>
  <c r="N92" i="1" s="1"/>
  <c r="H93" i="1" s="1"/>
  <c r="R98" i="7"/>
  <c r="U98" i="7" s="1"/>
  <c r="U25" i="7" s="1"/>
  <c r="U24" i="7" s="1"/>
  <c r="N98" i="7"/>
  <c r="R92" i="1" l="1"/>
  <c r="U92" i="1" s="1"/>
  <c r="J93" i="1"/>
  <c r="I93" i="1" s="1"/>
  <c r="R93" i="1" s="1"/>
  <c r="U93" i="1" s="1"/>
  <c r="N93" i="1" l="1"/>
  <c r="H94" i="1" s="1"/>
  <c r="J94" i="1" l="1"/>
  <c r="I94" i="1" l="1"/>
  <c r="N94" i="1" s="1"/>
  <c r="H95" i="1" s="1"/>
  <c r="J95" i="1" l="1"/>
  <c r="I95" i="1" s="1"/>
  <c r="R95" i="1" s="1"/>
  <c r="U95" i="1" s="1"/>
  <c r="R94" i="1"/>
  <c r="U94" i="1" s="1"/>
  <c r="N95" i="1" l="1"/>
  <c r="H96" i="1" s="1"/>
  <c r="J96" i="1" s="1"/>
  <c r="I96" i="1" l="1"/>
  <c r="N96" i="1" s="1"/>
  <c r="H97" i="1" s="1"/>
  <c r="J97" i="1" l="1"/>
  <c r="I97" i="1" s="1"/>
  <c r="R97" i="1" s="1"/>
  <c r="U97" i="1" s="1"/>
  <c r="R96" i="1"/>
  <c r="U96" i="1" s="1"/>
  <c r="N97" i="1" l="1"/>
  <c r="H98" i="1" s="1"/>
  <c r="J98" i="1" l="1"/>
  <c r="M98" i="1" l="1"/>
  <c r="I98" i="1" s="1"/>
  <c r="N98" i="1" s="1"/>
  <c r="R98" i="1" l="1"/>
  <c r="U98" i="1" s="1"/>
  <c r="U25" i="1" s="1"/>
  <c r="U24" i="1" s="1"/>
</calcChain>
</file>

<file path=xl/sharedStrings.xml><?xml version="1.0" encoding="utf-8"?>
<sst xmlns="http://schemas.openxmlformats.org/spreadsheetml/2006/main" count="88" uniqueCount="40">
  <si>
    <t>Monto del Bien</t>
  </si>
  <si>
    <t>Moneda</t>
  </si>
  <si>
    <t>Soles</t>
  </si>
  <si>
    <t>Plazo Remanente</t>
  </si>
  <si>
    <t>Fecha de Desembolso</t>
  </si>
  <si>
    <t>Fecha de 1er Pago</t>
  </si>
  <si>
    <t>Cuota Julio</t>
  </si>
  <si>
    <t>Cuota Diciembre</t>
  </si>
  <si>
    <t>TEA</t>
  </si>
  <si>
    <t>TEA TOTAL</t>
  </si>
  <si>
    <t>Seguro del Bien</t>
  </si>
  <si>
    <t>Portes</t>
  </si>
  <si>
    <t>Cuota</t>
  </si>
  <si>
    <t>TCEA</t>
  </si>
  <si>
    <t>N° Cuota</t>
  </si>
  <si>
    <t>Fecha de pago</t>
  </si>
  <si>
    <t>Día</t>
  </si>
  <si>
    <t>Días</t>
  </si>
  <si>
    <t>Dias Acumulados</t>
  </si>
  <si>
    <t>Saldo Inicial</t>
  </si>
  <si>
    <t>Amortización</t>
  </si>
  <si>
    <t>Interés</t>
  </si>
  <si>
    <t>Cuota Constante</t>
  </si>
  <si>
    <t>Saldo Final</t>
  </si>
  <si>
    <t>Factor Cronograma</t>
  </si>
  <si>
    <t>Factor Cronograma 2</t>
  </si>
  <si>
    <t>Vector i,1
Cuota</t>
  </si>
  <si>
    <t>Vector i,2
Días Acum</t>
  </si>
  <si>
    <t>Vector i,3 Factor</t>
  </si>
  <si>
    <t>Vector i,4
Calculo VA</t>
  </si>
  <si>
    <t>Seguro Desempleo</t>
  </si>
  <si>
    <t>Monto adicional desempleo</t>
  </si>
  <si>
    <t>Empleado</t>
  </si>
  <si>
    <t>Sí</t>
  </si>
  <si>
    <t>No</t>
  </si>
  <si>
    <t>Monto a Financiar</t>
  </si>
  <si>
    <t>MAF Total</t>
  </si>
  <si>
    <t>Seguro de Vida</t>
  </si>
  <si>
    <t>Monto adicional Seguro Vida</t>
  </si>
  <si>
    <t>Monto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</si>
</sst>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0.000%"/>
    <numFmt numFmtId="166" formatCode="0.000000"/>
    <numFmt numFmtId="167" formatCode="&quot;Seg. Des.&quot;"/>
    <numFmt numFmtId="168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B5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5" fillId="4" borderId="1" xfId="3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6" fillId="0" borderId="0" xfId="0" applyFont="1" applyProtection="1"/>
    <xf numFmtId="0" fontId="3" fillId="2" borderId="1" xfId="3" applyFont="1" applyFill="1" applyBorder="1" applyAlignment="1" applyProtection="1">
      <alignment horizontal="left" vertical="center" wrapText="1"/>
    </xf>
    <xf numFmtId="168" fontId="4" fillId="0" borderId="1" xfId="2" applyNumberFormat="1" applyFont="1" applyBorder="1" applyProtection="1"/>
    <xf numFmtId="0" fontId="4" fillId="0" borderId="0" xfId="2" applyNumberFormat="1" applyFont="1" applyProtection="1"/>
    <xf numFmtId="164" fontId="4" fillId="0" borderId="1" xfId="1" applyFont="1" applyBorder="1" applyProtection="1"/>
    <xf numFmtId="0" fontId="5" fillId="5" borderId="1" xfId="3" applyFont="1" applyFill="1" applyBorder="1" applyAlignment="1" applyProtection="1">
      <alignment horizontal="left" vertical="center" wrapText="1"/>
    </xf>
    <xf numFmtId="164" fontId="5" fillId="5" borderId="1" xfId="1" applyFont="1" applyFill="1" applyBorder="1" applyProtection="1"/>
    <xf numFmtId="43" fontId="4" fillId="0" borderId="0" xfId="0" applyNumberFormat="1" applyFont="1" applyProtection="1"/>
    <xf numFmtId="168" fontId="4" fillId="0" borderId="0" xfId="0" applyNumberFormat="1" applyFont="1" applyProtection="1"/>
    <xf numFmtId="168" fontId="4" fillId="0" borderId="0" xfId="2" applyNumberFormat="1" applyFont="1" applyProtection="1"/>
    <xf numFmtId="164" fontId="4" fillId="0" borderId="0" xfId="1" applyFont="1" applyProtection="1"/>
    <xf numFmtId="3" fontId="4" fillId="0" borderId="0" xfId="0" applyNumberFormat="1" applyFont="1" applyProtection="1"/>
    <xf numFmtId="0" fontId="4" fillId="0" borderId="1" xfId="0" applyFont="1" applyBorder="1" applyProtection="1"/>
    <xf numFmtId="14" fontId="4" fillId="0" borderId="1" xfId="0" applyNumberFormat="1" applyFont="1" applyBorder="1" applyProtection="1"/>
    <xf numFmtId="10" fontId="4" fillId="0" borderId="1" xfId="2" applyNumberFormat="1" applyFont="1" applyBorder="1" applyProtection="1"/>
    <xf numFmtId="166" fontId="4" fillId="0" borderId="0" xfId="0" applyNumberFormat="1" applyFont="1" applyProtection="1"/>
    <xf numFmtId="0" fontId="5" fillId="0" borderId="2" xfId="3" applyFont="1" applyFill="1" applyBorder="1" applyAlignment="1" applyProtection="1">
      <alignment horizontal="left" vertical="center" wrapText="1"/>
    </xf>
    <xf numFmtId="164" fontId="6" fillId="0" borderId="2" xfId="1" applyFont="1" applyFill="1" applyBorder="1" applyProtection="1"/>
    <xf numFmtId="0" fontId="5" fillId="0" borderId="3" xfId="3" applyFont="1" applyFill="1" applyBorder="1" applyAlignment="1" applyProtection="1">
      <alignment horizontal="left" vertical="center" wrapText="1"/>
    </xf>
    <xf numFmtId="168" fontId="6" fillId="0" borderId="3" xfId="0" applyNumberFormat="1" applyFont="1" applyFill="1" applyBorder="1" applyProtection="1"/>
    <xf numFmtId="164" fontId="4" fillId="0" borderId="1" xfId="0" applyNumberFormat="1" applyFont="1" applyBorder="1" applyProtection="1"/>
    <xf numFmtId="165" fontId="4" fillId="0" borderId="0" xfId="0" applyNumberFormat="1" applyFont="1" applyProtection="1"/>
    <xf numFmtId="164" fontId="4" fillId="0" borderId="0" xfId="0" applyNumberFormat="1" applyFont="1" applyProtection="1"/>
    <xf numFmtId="10" fontId="4" fillId="0" borderId="0" xfId="2" applyNumberFormat="1" applyFont="1" applyProtection="1"/>
    <xf numFmtId="0" fontId="3" fillId="2" borderId="1" xfId="3" applyFont="1" applyFill="1" applyBorder="1" applyAlignment="1" applyProtection="1">
      <alignment horizontal="center" vertical="center" wrapText="1"/>
    </xf>
    <xf numFmtId="167" fontId="3" fillId="2" borderId="1" xfId="3" applyNumberFormat="1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4" fontId="4" fillId="0" borderId="1" xfId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Protection="1"/>
    <xf numFmtId="2" fontId="4" fillId="0" borderId="1" xfId="0" applyNumberFormat="1" applyFont="1" applyBorder="1" applyProtection="1"/>
    <xf numFmtId="164" fontId="5" fillId="4" borderId="1" xfId="1" applyFont="1" applyFill="1" applyBorder="1" applyProtection="1">
      <protection locked="0"/>
    </xf>
    <xf numFmtId="165" fontId="4" fillId="0" borderId="1" xfId="2" applyNumberFormat="1" applyFont="1" applyBorder="1" applyProtection="1">
      <protection locked="0"/>
    </xf>
    <xf numFmtId="164" fontId="4" fillId="0" borderId="1" xfId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10" fontId="4" fillId="0" borderId="1" xfId="0" applyNumberFormat="1" applyFont="1" applyBorder="1" applyProtection="1">
      <protection locked="0"/>
    </xf>
    <xf numFmtId="164" fontId="4" fillId="0" borderId="1" xfId="1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5" fillId="6" borderId="1" xfId="3" applyFont="1" applyFill="1" applyBorder="1" applyAlignment="1" applyProtection="1">
      <alignment horizontal="left" vertical="center" wrapText="1"/>
    </xf>
    <xf numFmtId="164" fontId="5" fillId="6" borderId="1" xfId="1" applyFont="1" applyFill="1" applyBorder="1" applyProtection="1"/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310244</xdr:colOff>
      <xdr:row>21</xdr:row>
      <xdr:rowOff>117021</xdr:rowOff>
    </xdr:from>
    <xdr:to>
      <xdr:col>4</xdr:col>
      <xdr:colOff>713015</xdr:colOff>
      <xdr:row>23</xdr:row>
      <xdr:rowOff>48985</xdr:rowOff>
    </xdr:to>
    <xdr:sp macro="[0]!Macro2" textlink="">
      <xdr:nvSpPr>
        <xdr:cNvPr id="2" name="Rectángulo 1">
          <a:extLst>
            <a:ext uri="{FF2B5EF4-FFF2-40B4-BE49-F238E27FC236}">
              <a16:creationId xmlns:a16="http://schemas.microsoft.com/office/drawing/2014/main" id="{DACF66A1-01E4-44E7-A1B8-6F1C7880CB6E}"/>
            </a:ext>
          </a:extLst>
        </xdr:cNvPr>
        <xdr:cNvSpPr/>
      </xdr:nvSpPr>
      <xdr:spPr>
        <a:xfrm>
          <a:off x="3520169" y="3317421"/>
          <a:ext cx="1469571" cy="236764"/>
        </a:xfrm>
        <a:prstGeom prst="rect">
          <a:avLst/>
        </a:prstGeom>
        <a:solidFill>
          <a:srgbClr val="FF0000"/>
        </a:solidFill>
        <a:scene3d>
          <a:camera prst="orthographicFront"/>
          <a:lightRig rig="threePt" dir="t"/>
        </a:scene3d>
        <a:sp3d>
          <a:bevelT w="25400"/>
          <a:bevelB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Calcular TCEA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310244</xdr:colOff>
      <xdr:row>21</xdr:row>
      <xdr:rowOff>117021</xdr:rowOff>
    </xdr:from>
    <xdr:to>
      <xdr:col>4</xdr:col>
      <xdr:colOff>713015</xdr:colOff>
      <xdr:row>23</xdr:row>
      <xdr:rowOff>48985</xdr:rowOff>
    </xdr:to>
    <xdr:sp macro="[0]!Macro2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20169" y="3165021"/>
          <a:ext cx="1469571" cy="236764"/>
        </a:xfrm>
        <a:prstGeom prst="rect">
          <a:avLst/>
        </a:prstGeom>
        <a:solidFill>
          <a:srgbClr val="FF0000"/>
        </a:solidFill>
        <a:scene3d>
          <a:camera prst="orthographicFront"/>
          <a:lightRig rig="threePt" dir="t"/>
        </a:scene3d>
        <a:sp3d>
          <a:bevelT w="25400"/>
          <a:bevelB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Calcular TCEA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7"/>
  </sheetPr>
  <dimension ref="B2:V98"/>
  <sheetViews>
    <sheetView showGridLines="0" tabSelected="1" zoomScale="81" zoomScaleNormal="81" workbookViewId="0">
      <selection activeCell="C21" sqref="C21"/>
    </sheetView>
  </sheetViews>
  <sheetFormatPr baseColWidth="10" defaultColWidth="11.453125" defaultRowHeight="11.5" outlineLevelCol="1" x14ac:dyDescent="0.25"/>
  <cols>
    <col min="1" max="1" width="2.81640625" style="2" customWidth="1"/>
    <col min="2" max="2" width="23.453125" style="2" customWidth="1"/>
    <col min="3" max="3" width="16" style="2" customWidth="1"/>
    <col min="4" max="4" width="10.81640625" style="2" customWidth="1"/>
    <col min="5" max="14" width="16" style="2" customWidth="1"/>
    <col min="15" max="15" width="11.1796875" style="2" hidden="1" customWidth="1" outlineLevel="1"/>
    <col min="16" max="16" width="12.54296875" style="2" hidden="1" customWidth="1" outlineLevel="1"/>
    <col min="17" max="17" width="5.453125" style="2" hidden="1" customWidth="1" outlineLevel="1" collapsed="1"/>
    <col min="18" max="18" width="8.54296875" style="2" hidden="1" customWidth="1" outlineLevel="1"/>
    <col min="19" max="19" width="9.54296875" style="2" hidden="1" customWidth="1" outlineLevel="1"/>
    <col min="20" max="20" width="8.54296875" style="2" hidden="1" customWidth="1" outlineLevel="1"/>
    <col min="21" max="21" width="10" style="2" hidden="1" customWidth="1" outlineLevel="1"/>
    <col min="22" max="22" width="11.453125" style="2" collapsed="1"/>
    <col min="23" max="16384" width="11.453125" style="2"/>
  </cols>
  <sheetData>
    <row r="2" spans="2:11" x14ac:dyDescent="0.25">
      <c r="B2" s="1" t="s">
        <v>39</v>
      </c>
      <c r="C2" s="37">
        <v>60000</v>
      </c>
      <c r="K2" s="3" t="s">
        <v>33</v>
      </c>
    </row>
    <row r="3" spans="2:11" x14ac:dyDescent="0.25">
      <c r="B3" s="4" t="s">
        <v>37</v>
      </c>
      <c r="C3" s="5">
        <f>+IF(C9="Sí",1.34%,3.3%)</f>
        <v>3.3000000000000002E-2</v>
      </c>
      <c r="D3" s="6"/>
    </row>
    <row r="4" spans="2:11" ht="12.65" customHeight="1" x14ac:dyDescent="0.25">
      <c r="B4" s="4" t="s">
        <v>38</v>
      </c>
      <c r="C4" s="7">
        <f>+C3*C2</f>
        <v>1980</v>
      </c>
    </row>
    <row r="5" spans="2:11" x14ac:dyDescent="0.25">
      <c r="B5" s="46" t="s">
        <v>35</v>
      </c>
      <c r="C5" s="47">
        <f>+C2+C4</f>
        <v>61980</v>
      </c>
      <c r="D5" s="10"/>
      <c r="F5" s="11"/>
      <c r="G5" s="12"/>
    </row>
    <row r="6" spans="2:11" x14ac:dyDescent="0.25">
      <c r="B6" s="4" t="s">
        <v>30</v>
      </c>
      <c r="C6" s="38">
        <v>0</v>
      </c>
      <c r="E6" s="13"/>
      <c r="F6" s="10"/>
      <c r="K6" s="3" t="s">
        <v>34</v>
      </c>
    </row>
    <row r="7" spans="2:11" x14ac:dyDescent="0.25">
      <c r="B7" s="4" t="s">
        <v>31</v>
      </c>
      <c r="C7" s="7">
        <f>C6*C5</f>
        <v>0</v>
      </c>
      <c r="F7" s="14"/>
      <c r="G7" s="10"/>
    </row>
    <row r="8" spans="2:11" x14ac:dyDescent="0.25">
      <c r="B8" s="8" t="s">
        <v>36</v>
      </c>
      <c r="C8" s="9">
        <f>C7+C5</f>
        <v>61980</v>
      </c>
    </row>
    <row r="9" spans="2:11" x14ac:dyDescent="0.25">
      <c r="B9" s="4" t="s">
        <v>32</v>
      </c>
      <c r="C9" s="39" t="s">
        <v>34</v>
      </c>
    </row>
    <row r="10" spans="2:11" x14ac:dyDescent="0.25">
      <c r="B10" s="4" t="s">
        <v>1</v>
      </c>
      <c r="C10" s="40" t="s">
        <v>2</v>
      </c>
    </row>
    <row r="11" spans="2:11" x14ac:dyDescent="0.25">
      <c r="B11" s="4" t="s">
        <v>3</v>
      </c>
      <c r="C11" s="41">
        <v>12</v>
      </c>
    </row>
    <row r="12" spans="2:11" x14ac:dyDescent="0.25">
      <c r="B12" s="4" t="s">
        <v>4</v>
      </c>
      <c r="C12" s="42">
        <v>44637</v>
      </c>
    </row>
    <row r="13" spans="2:11" x14ac:dyDescent="0.25">
      <c r="B13" s="4" t="s">
        <v>5</v>
      </c>
      <c r="C13" s="42">
        <v>44667</v>
      </c>
    </row>
    <row r="14" spans="2:11" x14ac:dyDescent="0.25">
      <c r="B14" s="4" t="s">
        <v>6</v>
      </c>
      <c r="C14" s="41">
        <v>1</v>
      </c>
    </row>
    <row r="15" spans="2:11" x14ac:dyDescent="0.25">
      <c r="B15" s="4" t="s">
        <v>7</v>
      </c>
      <c r="C15" s="41">
        <v>1</v>
      </c>
    </row>
    <row r="16" spans="2:11" x14ac:dyDescent="0.25">
      <c r="B16" s="4" t="s">
        <v>8</v>
      </c>
      <c r="C16" s="43">
        <v>0.45</v>
      </c>
    </row>
    <row r="17" spans="2:22" x14ac:dyDescent="0.25">
      <c r="B17" s="4" t="s">
        <v>9</v>
      </c>
      <c r="C17" s="17">
        <f>+C16</f>
        <v>0.45</v>
      </c>
      <c r="S17" s="18"/>
    </row>
    <row r="18" spans="2:22" ht="6" customHeight="1" x14ac:dyDescent="0.25">
      <c r="B18" s="19" t="s">
        <v>0</v>
      </c>
      <c r="C18" s="20">
        <v>0</v>
      </c>
    </row>
    <row r="19" spans="2:22" ht="6" customHeight="1" x14ac:dyDescent="0.25">
      <c r="B19" s="21" t="s">
        <v>10</v>
      </c>
      <c r="C19" s="22">
        <v>0</v>
      </c>
      <c r="E19" s="10"/>
    </row>
    <row r="20" spans="2:22" x14ac:dyDescent="0.25">
      <c r="B20" s="4" t="s">
        <v>11</v>
      </c>
      <c r="C20" s="44">
        <v>0</v>
      </c>
    </row>
    <row r="21" spans="2:22" x14ac:dyDescent="0.25">
      <c r="B21" s="4" t="s">
        <v>12</v>
      </c>
      <c r="C21" s="23">
        <f>(C8+((C19*C18)+C20)*P25)/O25</f>
        <v>6297.7147799121731</v>
      </c>
    </row>
    <row r="23" spans="2:22" x14ac:dyDescent="0.25">
      <c r="B23" s="4" t="s">
        <v>13</v>
      </c>
      <c r="C23" s="17">
        <v>0.54433675271645954</v>
      </c>
      <c r="F23" s="24"/>
    </row>
    <row r="24" spans="2:22" x14ac:dyDescent="0.25">
      <c r="E24" s="25"/>
      <c r="U24" s="23">
        <f>C8-U25-C7-C4</f>
        <v>0</v>
      </c>
    </row>
    <row r="25" spans="2:22" x14ac:dyDescent="0.25">
      <c r="O25" s="23">
        <f>SUM(O27:O98)</f>
        <v>9.84166513823358</v>
      </c>
      <c r="P25" s="23">
        <f>SUM(P27:P98)</f>
        <v>9.84166513823358</v>
      </c>
      <c r="U25" s="23">
        <f>SUM(U27:U98)</f>
        <v>60000</v>
      </c>
      <c r="V25" s="26"/>
    </row>
    <row r="26" spans="2:22" ht="31.5" customHeight="1" x14ac:dyDescent="0.25">
      <c r="B26" s="27" t="s">
        <v>14</v>
      </c>
      <c r="C26" s="27" t="s">
        <v>15</v>
      </c>
      <c r="D26" s="27" t="s">
        <v>16</v>
      </c>
      <c r="E26" s="27" t="s">
        <v>15</v>
      </c>
      <c r="F26" s="27" t="s">
        <v>17</v>
      </c>
      <c r="G26" s="27" t="s">
        <v>18</v>
      </c>
      <c r="H26" s="27" t="s">
        <v>19</v>
      </c>
      <c r="I26" s="27" t="s">
        <v>20</v>
      </c>
      <c r="J26" s="27" t="s">
        <v>21</v>
      </c>
      <c r="K26" s="27" t="s">
        <v>10</v>
      </c>
      <c r="L26" s="27" t="s">
        <v>11</v>
      </c>
      <c r="M26" s="28" t="s">
        <v>22</v>
      </c>
      <c r="N26" s="28" t="s">
        <v>23</v>
      </c>
      <c r="O26" s="28" t="s">
        <v>24</v>
      </c>
      <c r="P26" s="28" t="s">
        <v>25</v>
      </c>
      <c r="R26" s="29" t="s">
        <v>26</v>
      </c>
      <c r="S26" s="29" t="s">
        <v>27</v>
      </c>
      <c r="T26" s="29" t="s">
        <v>28</v>
      </c>
      <c r="U26" s="29" t="s">
        <v>29</v>
      </c>
      <c r="V26" s="25"/>
    </row>
    <row r="27" spans="2:22" x14ac:dyDescent="0.25">
      <c r="B27" s="30">
        <v>1</v>
      </c>
      <c r="C27" s="31">
        <f>C13</f>
        <v>44667</v>
      </c>
      <c r="D27" s="30">
        <f>IF(B27&lt;=$C$11,WEEKDAY(C27,2),"")</f>
        <v>6</v>
      </c>
      <c r="E27" s="31">
        <f>IF(D27=7,C27+1,C27)</f>
        <v>44667</v>
      </c>
      <c r="F27" s="30">
        <f>E27-C12</f>
        <v>30</v>
      </c>
      <c r="G27" s="30">
        <f>F27</f>
        <v>30</v>
      </c>
      <c r="H27" s="32">
        <f>C8</f>
        <v>61980</v>
      </c>
      <c r="I27" s="32">
        <f>IF(B27&gt;C$11,"",M27-L27-K27-J27)</f>
        <v>4348.5684133677478</v>
      </c>
      <c r="J27" s="33">
        <f t="shared" ref="J27:J90" si="0">IF(B27&gt;C$11,"",((1+C$16)^(F27/360)-1)*H27)</f>
        <v>1949.1463665444248</v>
      </c>
      <c r="K27" s="34">
        <f t="shared" ref="K27:K90" si="1">IF(B27&gt;C$11,"",C$18*C$19)</f>
        <v>0</v>
      </c>
      <c r="L27" s="33">
        <f t="shared" ref="L27:L90" si="2">IF(B27&gt;C$11,"",C$20)</f>
        <v>0</v>
      </c>
      <c r="M27" s="33">
        <f>IF(B27&gt;C$11,"",IF(B27=C$11,H27+J27+K27+L27,IF(AND(C$14=2,MONTH(E27)=7),2*C$21,IF(AND(C$15=2,MONTH(E27)=12),2*C$21,C$21))))</f>
        <v>6297.7147799121731</v>
      </c>
      <c r="N27" s="33">
        <f t="shared" ref="N27:N90" si="3">IF(B27&gt;C$11,"",H27-I27)</f>
        <v>57631.43158663225</v>
      </c>
      <c r="O27" s="33">
        <f t="shared" ref="O27:O90" si="4">IFERROR(IF(AND(MONTH(E27)=7,C$14=2),2/(1+C$17)^(G27/360),IF(AND(MONTH(E27)=12,C$15=2),2/(1+C$17)^(G27/360),1/(1+C$17)^(G27/360))),"")</f>
        <v>0.96951083383205539</v>
      </c>
      <c r="P27" s="33">
        <f t="shared" ref="P27:P90" si="5">IFERROR(1/(1+C$17)^(G27/360),"")</f>
        <v>0.96951083383205539</v>
      </c>
      <c r="R27" s="35">
        <f>IFERROR(I27+J27+K27+L27,"")</f>
        <v>6297.7147799121722</v>
      </c>
      <c r="S27" s="15">
        <f t="shared" ref="S27:S90" si="6">G27</f>
        <v>30</v>
      </c>
      <c r="T27" s="36">
        <f t="shared" ref="T27:T90" si="7">IFERROR((1+C$23)^(S27/360),"")</f>
        <v>1.0368800071126967</v>
      </c>
      <c r="U27" s="23">
        <f t="shared" ref="U27:U90" si="8">IFERROR(ROUND(R27/T27,2),"")</f>
        <v>6073.72</v>
      </c>
      <c r="V27" s="25"/>
    </row>
    <row r="28" spans="2:22" x14ac:dyDescent="0.25">
      <c r="B28" s="30">
        <v>2</v>
      </c>
      <c r="C28" s="31">
        <f t="shared" ref="C28:C91" si="9">IF(B28&gt;$C$11,"",EDATE(C27,1))</f>
        <v>44697</v>
      </c>
      <c r="D28" s="30">
        <f t="shared" ref="D28:D90" si="10">IF(B28&lt;=$C$11,WEEKDAY(C28,2),"")</f>
        <v>1</v>
      </c>
      <c r="E28" s="31">
        <f t="shared" ref="E28:E91" si="11">IF(D28=7,C28+1,C28)</f>
        <v>44697</v>
      </c>
      <c r="F28" s="30">
        <f>IF(B28&gt;C$11,"",E28-E27)</f>
        <v>30</v>
      </c>
      <c r="G28" s="30">
        <f t="shared" ref="G28:G91" si="12">IFERROR(F28+G27,"")</f>
        <v>60</v>
      </c>
      <c r="H28" s="32">
        <f t="shared" ref="H28:H91" si="13">IF(B28&gt;C$11,"",N27)</f>
        <v>57631.43158663225</v>
      </c>
      <c r="I28" s="32">
        <f t="shared" ref="I28:I91" si="14">IF(B28&gt;C$11,"",M28-L28-K28-J28)</f>
        <v>4485.3221455811336</v>
      </c>
      <c r="J28" s="33">
        <f t="shared" si="0"/>
        <v>1812.3926343310397</v>
      </c>
      <c r="K28" s="34">
        <f t="shared" si="1"/>
        <v>0</v>
      </c>
      <c r="L28" s="33">
        <f t="shared" si="2"/>
        <v>0</v>
      </c>
      <c r="M28" s="33">
        <f t="shared" ref="M28:M91" si="15">IF(B28&gt;C$11,"",IF(B28=C$11,H28+J28+K28+L28,IF(AND(C$14=2,MONTH(E28)=7),2*C$21,IF(AND(C$15=2,MONTH(E28)=12),2*C$21,C$21))))</f>
        <v>6297.7147799121731</v>
      </c>
      <c r="N28" s="33">
        <f t="shared" si="3"/>
        <v>53146.109441051114</v>
      </c>
      <c r="O28" s="33">
        <f t="shared" si="4"/>
        <v>0.9399512569177273</v>
      </c>
      <c r="P28" s="33">
        <f t="shared" si="5"/>
        <v>0.9399512569177273</v>
      </c>
      <c r="R28" s="35">
        <f t="shared" ref="R28:R91" si="16">IFERROR(I28+J28+K28+L28,"")</f>
        <v>6297.7147799121731</v>
      </c>
      <c r="S28" s="15">
        <f t="shared" si="6"/>
        <v>60</v>
      </c>
      <c r="T28" s="36">
        <f t="shared" si="7"/>
        <v>1.0751201491500257</v>
      </c>
      <c r="U28" s="23">
        <f t="shared" si="8"/>
        <v>5857.68</v>
      </c>
      <c r="V28" s="25"/>
    </row>
    <row r="29" spans="2:22" x14ac:dyDescent="0.25">
      <c r="B29" s="30">
        <v>3</v>
      </c>
      <c r="C29" s="31">
        <f t="shared" si="9"/>
        <v>44728</v>
      </c>
      <c r="D29" s="30">
        <f t="shared" si="10"/>
        <v>4</v>
      </c>
      <c r="E29" s="31">
        <f t="shared" si="11"/>
        <v>44728</v>
      </c>
      <c r="F29" s="30">
        <f t="shared" ref="F29:F91" si="17">IF(B29&gt;C$11,"",E29-E28)</f>
        <v>31</v>
      </c>
      <c r="G29" s="30">
        <f t="shared" si="12"/>
        <v>91</v>
      </c>
      <c r="H29" s="32">
        <f t="shared" si="13"/>
        <v>53146.109441051114</v>
      </c>
      <c r="I29" s="32">
        <f t="shared" si="14"/>
        <v>4569.7690614296489</v>
      </c>
      <c r="J29" s="33">
        <f t="shared" si="0"/>
        <v>1727.9457184825239</v>
      </c>
      <c r="K29" s="34">
        <f t="shared" si="1"/>
        <v>0</v>
      </c>
      <c r="L29" s="33">
        <f t="shared" si="2"/>
        <v>0</v>
      </c>
      <c r="M29" s="33">
        <f t="shared" si="15"/>
        <v>6297.7147799121731</v>
      </c>
      <c r="N29" s="33">
        <f t="shared" si="3"/>
        <v>48576.340379621462</v>
      </c>
      <c r="O29" s="33">
        <f t="shared" si="4"/>
        <v>0.91035284751912682</v>
      </c>
      <c r="P29" s="33">
        <f t="shared" si="5"/>
        <v>0.91035284751912682</v>
      </c>
      <c r="R29" s="35">
        <f t="shared" si="16"/>
        <v>6297.7147799121731</v>
      </c>
      <c r="S29" s="15">
        <f t="shared" si="6"/>
        <v>91</v>
      </c>
      <c r="T29" s="36">
        <f t="shared" si="7"/>
        <v>1.1161171594234467</v>
      </c>
      <c r="U29" s="23">
        <f t="shared" si="8"/>
        <v>5642.52</v>
      </c>
      <c r="V29" s="25"/>
    </row>
    <row r="30" spans="2:22" x14ac:dyDescent="0.25">
      <c r="B30" s="30">
        <v>4</v>
      </c>
      <c r="C30" s="31">
        <f t="shared" si="9"/>
        <v>44758</v>
      </c>
      <c r="D30" s="30">
        <f t="shared" si="10"/>
        <v>6</v>
      </c>
      <c r="E30" s="31">
        <f t="shared" si="11"/>
        <v>44758</v>
      </c>
      <c r="F30" s="30">
        <f t="shared" si="17"/>
        <v>30</v>
      </c>
      <c r="G30" s="30">
        <f t="shared" si="12"/>
        <v>121</v>
      </c>
      <c r="H30" s="32">
        <f t="shared" si="13"/>
        <v>48576.340379621462</v>
      </c>
      <c r="I30" s="32">
        <f t="shared" si="14"/>
        <v>4770.0865554693792</v>
      </c>
      <c r="J30" s="33">
        <f t="shared" si="0"/>
        <v>1527.6282244427944</v>
      </c>
      <c r="K30" s="34">
        <f t="shared" si="1"/>
        <v>0</v>
      </c>
      <c r="L30" s="33">
        <f t="shared" si="2"/>
        <v>0</v>
      </c>
      <c r="M30" s="33">
        <f t="shared" si="15"/>
        <v>6297.7147799121731</v>
      </c>
      <c r="N30" s="33">
        <f t="shared" si="3"/>
        <v>43806.253824152082</v>
      </c>
      <c r="O30" s="33">
        <f t="shared" si="4"/>
        <v>0.88259694827965451</v>
      </c>
      <c r="P30" s="33">
        <f t="shared" si="5"/>
        <v>0.88259694827965451</v>
      </c>
      <c r="R30" s="35">
        <f t="shared" si="16"/>
        <v>6297.714779912174</v>
      </c>
      <c r="S30" s="15">
        <f t="shared" si="6"/>
        <v>121</v>
      </c>
      <c r="T30" s="36">
        <f t="shared" si="7"/>
        <v>1.1572795682015862</v>
      </c>
      <c r="U30" s="23">
        <f t="shared" si="8"/>
        <v>5441.83</v>
      </c>
      <c r="V30" s="25"/>
    </row>
    <row r="31" spans="2:22" x14ac:dyDescent="0.25">
      <c r="B31" s="30">
        <v>5</v>
      </c>
      <c r="C31" s="31">
        <f t="shared" si="9"/>
        <v>44789</v>
      </c>
      <c r="D31" s="30">
        <f t="shared" si="10"/>
        <v>2</v>
      </c>
      <c r="E31" s="31">
        <f t="shared" si="11"/>
        <v>44789</v>
      </c>
      <c r="F31" s="30">
        <f t="shared" si="17"/>
        <v>31</v>
      </c>
      <c r="G31" s="30">
        <f t="shared" si="12"/>
        <v>152</v>
      </c>
      <c r="H31" s="32">
        <f t="shared" si="13"/>
        <v>43806.253824152082</v>
      </c>
      <c r="I31" s="32">
        <f t="shared" si="14"/>
        <v>4873.4368876205108</v>
      </c>
      <c r="J31" s="33">
        <f t="shared" si="0"/>
        <v>1424.2778922916621</v>
      </c>
      <c r="K31" s="34">
        <f t="shared" si="1"/>
        <v>0</v>
      </c>
      <c r="L31" s="33">
        <f t="shared" si="2"/>
        <v>0</v>
      </c>
      <c r="M31" s="33">
        <f t="shared" si="15"/>
        <v>6297.7147799121731</v>
      </c>
      <c r="N31" s="33">
        <f t="shared" si="3"/>
        <v>38932.81693653157</v>
      </c>
      <c r="O31" s="33">
        <f t="shared" si="4"/>
        <v>0.85480458605142562</v>
      </c>
      <c r="P31" s="33">
        <f t="shared" si="5"/>
        <v>0.85480458605142562</v>
      </c>
      <c r="R31" s="35">
        <f t="shared" si="16"/>
        <v>6297.7147799121731</v>
      </c>
      <c r="S31" s="15">
        <f t="shared" si="6"/>
        <v>152</v>
      </c>
      <c r="T31" s="36">
        <f t="shared" si="7"/>
        <v>1.2014095218484317</v>
      </c>
      <c r="U31" s="23">
        <f t="shared" si="8"/>
        <v>5241.9399999999996</v>
      </c>
      <c r="V31" s="25"/>
    </row>
    <row r="32" spans="2:22" x14ac:dyDescent="0.25">
      <c r="B32" s="30">
        <v>6</v>
      </c>
      <c r="C32" s="31">
        <f t="shared" si="9"/>
        <v>44820</v>
      </c>
      <c r="D32" s="30">
        <f t="shared" si="10"/>
        <v>5</v>
      </c>
      <c r="E32" s="31">
        <f t="shared" si="11"/>
        <v>44820</v>
      </c>
      <c r="F32" s="30">
        <f t="shared" si="17"/>
        <v>31</v>
      </c>
      <c r="G32" s="30">
        <f t="shared" si="12"/>
        <v>183</v>
      </c>
      <c r="H32" s="32">
        <f t="shared" si="13"/>
        <v>38932.81693653157</v>
      </c>
      <c r="I32" s="32">
        <f t="shared" si="14"/>
        <v>5031.8875153865783</v>
      </c>
      <c r="J32" s="33">
        <f t="shared" si="0"/>
        <v>1265.8272645255947</v>
      </c>
      <c r="K32" s="34">
        <f t="shared" si="1"/>
        <v>0</v>
      </c>
      <c r="L32" s="33">
        <f t="shared" si="2"/>
        <v>0</v>
      </c>
      <c r="M32" s="33">
        <f t="shared" si="15"/>
        <v>6297.7147799121731</v>
      </c>
      <c r="N32" s="33">
        <f t="shared" si="3"/>
        <v>33900.929421144989</v>
      </c>
      <c r="O32" s="33">
        <f t="shared" si="4"/>
        <v>0.82788738592264743</v>
      </c>
      <c r="P32" s="33">
        <f t="shared" si="5"/>
        <v>0.82788738592264743</v>
      </c>
      <c r="R32" s="35">
        <f t="shared" si="16"/>
        <v>6297.7147799121731</v>
      </c>
      <c r="S32" s="15">
        <f t="shared" si="6"/>
        <v>183</v>
      </c>
      <c r="T32" s="36">
        <f t="shared" si="7"/>
        <v>1.24722226059093</v>
      </c>
      <c r="U32" s="23">
        <f t="shared" si="8"/>
        <v>5049.3900000000003</v>
      </c>
      <c r="V32" s="25"/>
    </row>
    <row r="33" spans="2:22" x14ac:dyDescent="0.25">
      <c r="B33" s="30">
        <v>7</v>
      </c>
      <c r="C33" s="31">
        <f t="shared" si="9"/>
        <v>44850</v>
      </c>
      <c r="D33" s="30">
        <f t="shared" si="10"/>
        <v>7</v>
      </c>
      <c r="E33" s="31">
        <f t="shared" si="11"/>
        <v>44851</v>
      </c>
      <c r="F33" s="30">
        <f t="shared" si="17"/>
        <v>31</v>
      </c>
      <c r="G33" s="30">
        <f t="shared" si="12"/>
        <v>214</v>
      </c>
      <c r="H33" s="32">
        <f t="shared" si="13"/>
        <v>33900.929421144989</v>
      </c>
      <c r="I33" s="32">
        <f t="shared" si="14"/>
        <v>5195.4898670834991</v>
      </c>
      <c r="J33" s="33">
        <f t="shared" si="0"/>
        <v>1102.2249128286735</v>
      </c>
      <c r="K33" s="34">
        <f t="shared" si="1"/>
        <v>0</v>
      </c>
      <c r="L33" s="33">
        <f t="shared" si="2"/>
        <v>0</v>
      </c>
      <c r="M33" s="33">
        <f t="shared" si="15"/>
        <v>6297.7147799121731</v>
      </c>
      <c r="N33" s="33">
        <f t="shared" si="3"/>
        <v>28705.43955406149</v>
      </c>
      <c r="O33" s="33">
        <f t="shared" si="4"/>
        <v>0.80181778964929473</v>
      </c>
      <c r="P33" s="33">
        <f t="shared" si="5"/>
        <v>0.80181778964929473</v>
      </c>
      <c r="R33" s="35">
        <f t="shared" si="16"/>
        <v>6297.7147799121722</v>
      </c>
      <c r="S33" s="15">
        <f t="shared" si="6"/>
        <v>214</v>
      </c>
      <c r="T33" s="36">
        <f t="shared" si="7"/>
        <v>1.294781953217945</v>
      </c>
      <c r="U33" s="23">
        <f t="shared" si="8"/>
        <v>4863.92</v>
      </c>
      <c r="V33" s="25"/>
    </row>
    <row r="34" spans="2:22" x14ac:dyDescent="0.25">
      <c r="B34" s="30">
        <v>8</v>
      </c>
      <c r="C34" s="31">
        <f t="shared" si="9"/>
        <v>44881</v>
      </c>
      <c r="D34" s="30">
        <f t="shared" si="10"/>
        <v>3</v>
      </c>
      <c r="E34" s="31">
        <f t="shared" si="11"/>
        <v>44881</v>
      </c>
      <c r="F34" s="30">
        <f t="shared" si="17"/>
        <v>30</v>
      </c>
      <c r="G34" s="30">
        <f t="shared" si="12"/>
        <v>244</v>
      </c>
      <c r="H34" s="32">
        <f t="shared" si="13"/>
        <v>28705.43955406149</v>
      </c>
      <c r="I34" s="32">
        <f t="shared" si="14"/>
        <v>5394.9864287205055</v>
      </c>
      <c r="J34" s="33">
        <f t="shared" si="0"/>
        <v>902.72835119166768</v>
      </c>
      <c r="K34" s="34">
        <f t="shared" si="1"/>
        <v>0</v>
      </c>
      <c r="L34" s="33">
        <f t="shared" si="2"/>
        <v>0</v>
      </c>
      <c r="M34" s="33">
        <f t="shared" si="15"/>
        <v>6297.7147799121731</v>
      </c>
      <c r="N34" s="33">
        <f t="shared" si="3"/>
        <v>23310.453125340984</v>
      </c>
      <c r="O34" s="33">
        <f t="shared" si="4"/>
        <v>0.7773710338242632</v>
      </c>
      <c r="P34" s="33">
        <f t="shared" si="5"/>
        <v>0.7773710338242632</v>
      </c>
      <c r="R34" s="35">
        <f t="shared" si="16"/>
        <v>6297.7147799121731</v>
      </c>
      <c r="S34" s="15">
        <f t="shared" si="6"/>
        <v>244</v>
      </c>
      <c r="T34" s="36">
        <f t="shared" si="7"/>
        <v>1.3425335208620139</v>
      </c>
      <c r="U34" s="23">
        <f t="shared" si="8"/>
        <v>4690.92</v>
      </c>
      <c r="V34" s="25"/>
    </row>
    <row r="35" spans="2:22" x14ac:dyDescent="0.25">
      <c r="B35" s="30">
        <v>9</v>
      </c>
      <c r="C35" s="31">
        <f t="shared" si="9"/>
        <v>44911</v>
      </c>
      <c r="D35" s="30">
        <f t="shared" si="10"/>
        <v>5</v>
      </c>
      <c r="E35" s="31">
        <f t="shared" si="11"/>
        <v>44911</v>
      </c>
      <c r="F35" s="30">
        <f t="shared" si="17"/>
        <v>30</v>
      </c>
      <c r="G35" s="30">
        <f t="shared" si="12"/>
        <v>274</v>
      </c>
      <c r="H35" s="32">
        <f t="shared" si="13"/>
        <v>23310.453125340984</v>
      </c>
      <c r="I35" s="32">
        <f t="shared" si="14"/>
        <v>5564.647903310648</v>
      </c>
      <c r="J35" s="33">
        <f t="shared" si="0"/>
        <v>733.06687660152488</v>
      </c>
      <c r="K35" s="34">
        <f t="shared" si="1"/>
        <v>0</v>
      </c>
      <c r="L35" s="33">
        <f t="shared" si="2"/>
        <v>0</v>
      </c>
      <c r="M35" s="33">
        <f t="shared" si="15"/>
        <v>6297.7147799121731</v>
      </c>
      <c r="N35" s="33">
        <f t="shared" si="3"/>
        <v>17745.805222030336</v>
      </c>
      <c r="O35" s="33">
        <f t="shared" si="4"/>
        <v>0.75366963919984831</v>
      </c>
      <c r="P35" s="33">
        <f t="shared" si="5"/>
        <v>0.75366963919984831</v>
      </c>
      <c r="R35" s="35">
        <f t="shared" si="16"/>
        <v>6297.7147799121731</v>
      </c>
      <c r="S35" s="15">
        <f t="shared" si="6"/>
        <v>274</v>
      </c>
      <c r="T35" s="36">
        <f t="shared" si="7"/>
        <v>1.3920461666604387</v>
      </c>
      <c r="U35" s="23">
        <f t="shared" si="8"/>
        <v>4524.07</v>
      </c>
      <c r="V35" s="25"/>
    </row>
    <row r="36" spans="2:22" x14ac:dyDescent="0.25">
      <c r="B36" s="30">
        <v>10</v>
      </c>
      <c r="C36" s="31">
        <f t="shared" si="9"/>
        <v>44942</v>
      </c>
      <c r="D36" s="30">
        <f t="shared" si="10"/>
        <v>1</v>
      </c>
      <c r="E36" s="31">
        <f t="shared" si="11"/>
        <v>44942</v>
      </c>
      <c r="F36" s="30">
        <f t="shared" si="17"/>
        <v>31</v>
      </c>
      <c r="G36" s="30">
        <f t="shared" si="12"/>
        <v>305</v>
      </c>
      <c r="H36" s="32">
        <f t="shared" si="13"/>
        <v>17745.805222030336</v>
      </c>
      <c r="I36" s="32">
        <f t="shared" si="14"/>
        <v>5720.7433237335426</v>
      </c>
      <c r="J36" s="33">
        <f t="shared" si="0"/>
        <v>576.97145617863066</v>
      </c>
      <c r="K36" s="34">
        <f t="shared" si="1"/>
        <v>0</v>
      </c>
      <c r="L36" s="33">
        <f t="shared" si="2"/>
        <v>0</v>
      </c>
      <c r="M36" s="33">
        <f t="shared" si="15"/>
        <v>6297.7147799121731</v>
      </c>
      <c r="N36" s="33">
        <f t="shared" si="3"/>
        <v>12025.061898296794</v>
      </c>
      <c r="O36" s="33">
        <f t="shared" si="4"/>
        <v>0.72993710799872769</v>
      </c>
      <c r="P36" s="33">
        <f t="shared" si="5"/>
        <v>0.72993710799872769</v>
      </c>
      <c r="R36" s="35">
        <f t="shared" si="16"/>
        <v>6297.7147799121731</v>
      </c>
      <c r="S36" s="15">
        <f t="shared" si="6"/>
        <v>305</v>
      </c>
      <c r="T36" s="36">
        <f t="shared" si="7"/>
        <v>1.4451283556983547</v>
      </c>
      <c r="U36" s="23">
        <f t="shared" si="8"/>
        <v>4357.8900000000003</v>
      </c>
      <c r="V36" s="25"/>
    </row>
    <row r="37" spans="2:22" x14ac:dyDescent="0.25">
      <c r="B37" s="30">
        <v>11</v>
      </c>
      <c r="C37" s="31">
        <f t="shared" si="9"/>
        <v>44973</v>
      </c>
      <c r="D37" s="30">
        <f t="shared" si="10"/>
        <v>4</v>
      </c>
      <c r="E37" s="31">
        <f t="shared" si="11"/>
        <v>44973</v>
      </c>
      <c r="F37" s="30">
        <f t="shared" si="17"/>
        <v>31</v>
      </c>
      <c r="G37" s="30">
        <f t="shared" si="12"/>
        <v>336</v>
      </c>
      <c r="H37" s="32">
        <f t="shared" si="13"/>
        <v>12025.061898296794</v>
      </c>
      <c r="I37" s="32">
        <f t="shared" si="14"/>
        <v>5906.7425254953814</v>
      </c>
      <c r="J37" s="33">
        <f t="shared" si="0"/>
        <v>390.97225441679143</v>
      </c>
      <c r="K37" s="34">
        <f t="shared" si="1"/>
        <v>0</v>
      </c>
      <c r="L37" s="33">
        <f t="shared" si="2"/>
        <v>0</v>
      </c>
      <c r="M37" s="33">
        <f t="shared" si="15"/>
        <v>6297.7147799121731</v>
      </c>
      <c r="N37" s="33">
        <f t="shared" si="3"/>
        <v>6118.3193728014121</v>
      </c>
      <c r="O37" s="33">
        <f t="shared" si="4"/>
        <v>0.70695189765002997</v>
      </c>
      <c r="P37" s="33">
        <f t="shared" si="5"/>
        <v>0.70695189765002997</v>
      </c>
      <c r="R37" s="35">
        <f t="shared" si="16"/>
        <v>6297.7147799121731</v>
      </c>
      <c r="S37" s="15">
        <f t="shared" si="6"/>
        <v>336</v>
      </c>
      <c r="T37" s="36">
        <f t="shared" si="7"/>
        <v>1.5002347008745811</v>
      </c>
      <c r="U37" s="23">
        <f t="shared" si="8"/>
        <v>4197.82</v>
      </c>
      <c r="V37" s="25"/>
    </row>
    <row r="38" spans="2:22" x14ac:dyDescent="0.25">
      <c r="B38" s="30">
        <v>12</v>
      </c>
      <c r="C38" s="31">
        <f t="shared" si="9"/>
        <v>45001</v>
      </c>
      <c r="D38" s="30">
        <f t="shared" si="10"/>
        <v>4</v>
      </c>
      <c r="E38" s="31">
        <f t="shared" si="11"/>
        <v>45001</v>
      </c>
      <c r="F38" s="30">
        <f t="shared" si="17"/>
        <v>28</v>
      </c>
      <c r="G38" s="30">
        <f t="shared" si="12"/>
        <v>364</v>
      </c>
      <c r="H38" s="32">
        <f t="shared" si="13"/>
        <v>6118.3193728014121</v>
      </c>
      <c r="I38" s="32">
        <f t="shared" si="14"/>
        <v>6118.3193728014121</v>
      </c>
      <c r="J38" s="33">
        <f t="shared" si="0"/>
        <v>179.3954071107149</v>
      </c>
      <c r="K38" s="34">
        <f t="shared" si="1"/>
        <v>0</v>
      </c>
      <c r="L38" s="33">
        <f t="shared" si="2"/>
        <v>0</v>
      </c>
      <c r="M38" s="33">
        <f t="shared" si="15"/>
        <v>6297.7147799121267</v>
      </c>
      <c r="N38" s="33">
        <f t="shared" si="3"/>
        <v>0</v>
      </c>
      <c r="O38" s="33">
        <f t="shared" si="4"/>
        <v>0.68681381138878006</v>
      </c>
      <c r="P38" s="33">
        <f t="shared" si="5"/>
        <v>0.68681381138878006</v>
      </c>
      <c r="R38" s="35">
        <f t="shared" si="16"/>
        <v>6297.7147799121267</v>
      </c>
      <c r="S38" s="15">
        <f t="shared" si="6"/>
        <v>364</v>
      </c>
      <c r="T38" s="36">
        <f t="shared" si="7"/>
        <v>1.5518121235887719</v>
      </c>
      <c r="U38" s="23">
        <f t="shared" si="8"/>
        <v>4058.3</v>
      </c>
      <c r="V38" s="25"/>
    </row>
    <row r="39" spans="2:22" x14ac:dyDescent="0.25">
      <c r="B39" s="30">
        <v>13</v>
      </c>
      <c r="C39" s="31" t="str">
        <f t="shared" si="9"/>
        <v/>
      </c>
      <c r="D39" s="30" t="str">
        <f t="shared" si="10"/>
        <v/>
      </c>
      <c r="E39" s="31" t="str">
        <f t="shared" si="11"/>
        <v/>
      </c>
      <c r="F39" s="30" t="str">
        <f t="shared" si="17"/>
        <v/>
      </c>
      <c r="G39" s="30" t="str">
        <f t="shared" si="12"/>
        <v/>
      </c>
      <c r="H39" s="32" t="str">
        <f t="shared" si="13"/>
        <v/>
      </c>
      <c r="I39" s="32" t="str">
        <f t="shared" si="14"/>
        <v/>
      </c>
      <c r="J39" s="33" t="str">
        <f t="shared" si="0"/>
        <v/>
      </c>
      <c r="K39" s="34" t="str">
        <f t="shared" si="1"/>
        <v/>
      </c>
      <c r="L39" s="33" t="str">
        <f t="shared" si="2"/>
        <v/>
      </c>
      <c r="M39" s="33" t="str">
        <f t="shared" si="15"/>
        <v/>
      </c>
      <c r="N39" s="33" t="str">
        <f t="shared" si="3"/>
        <v/>
      </c>
      <c r="O39" s="33" t="str">
        <f t="shared" si="4"/>
        <v/>
      </c>
      <c r="P39" s="33" t="str">
        <f t="shared" si="5"/>
        <v/>
      </c>
      <c r="R39" s="35" t="str">
        <f t="shared" si="16"/>
        <v/>
      </c>
      <c r="S39" s="15" t="str">
        <f t="shared" si="6"/>
        <v/>
      </c>
      <c r="T39" s="36" t="str">
        <f t="shared" si="7"/>
        <v/>
      </c>
      <c r="U39" s="23" t="str">
        <f t="shared" si="8"/>
        <v/>
      </c>
      <c r="V39" s="25"/>
    </row>
    <row r="40" spans="2:22" x14ac:dyDescent="0.25">
      <c r="B40" s="30">
        <v>14</v>
      </c>
      <c r="C40" s="31" t="str">
        <f t="shared" si="9"/>
        <v/>
      </c>
      <c r="D40" s="30" t="str">
        <f t="shared" si="10"/>
        <v/>
      </c>
      <c r="E40" s="31" t="str">
        <f t="shared" si="11"/>
        <v/>
      </c>
      <c r="F40" s="30" t="str">
        <f t="shared" si="17"/>
        <v/>
      </c>
      <c r="G40" s="30" t="str">
        <f t="shared" si="12"/>
        <v/>
      </c>
      <c r="H40" s="32" t="str">
        <f t="shared" si="13"/>
        <v/>
      </c>
      <c r="I40" s="32" t="str">
        <f t="shared" si="14"/>
        <v/>
      </c>
      <c r="J40" s="33" t="str">
        <f t="shared" si="0"/>
        <v/>
      </c>
      <c r="K40" s="34" t="str">
        <f t="shared" si="1"/>
        <v/>
      </c>
      <c r="L40" s="33" t="str">
        <f t="shared" si="2"/>
        <v/>
      </c>
      <c r="M40" s="33" t="str">
        <f t="shared" si="15"/>
        <v/>
      </c>
      <c r="N40" s="33" t="str">
        <f t="shared" si="3"/>
        <v/>
      </c>
      <c r="O40" s="33" t="str">
        <f t="shared" si="4"/>
        <v/>
      </c>
      <c r="P40" s="33" t="str">
        <f t="shared" si="5"/>
        <v/>
      </c>
      <c r="R40" s="35" t="str">
        <f t="shared" si="16"/>
        <v/>
      </c>
      <c r="S40" s="15" t="str">
        <f t="shared" si="6"/>
        <v/>
      </c>
      <c r="T40" s="36" t="str">
        <f t="shared" si="7"/>
        <v/>
      </c>
      <c r="U40" s="23" t="str">
        <f t="shared" si="8"/>
        <v/>
      </c>
      <c r="V40" s="25"/>
    </row>
    <row r="41" spans="2:22" x14ac:dyDescent="0.25">
      <c r="B41" s="30">
        <v>15</v>
      </c>
      <c r="C41" s="31" t="str">
        <f t="shared" si="9"/>
        <v/>
      </c>
      <c r="D41" s="30" t="str">
        <f t="shared" si="10"/>
        <v/>
      </c>
      <c r="E41" s="31" t="str">
        <f t="shared" si="11"/>
        <v/>
      </c>
      <c r="F41" s="30" t="str">
        <f t="shared" si="17"/>
        <v/>
      </c>
      <c r="G41" s="30" t="str">
        <f t="shared" si="12"/>
        <v/>
      </c>
      <c r="H41" s="32" t="str">
        <f t="shared" si="13"/>
        <v/>
      </c>
      <c r="I41" s="32" t="str">
        <f t="shared" si="14"/>
        <v/>
      </c>
      <c r="J41" s="33" t="str">
        <f t="shared" si="0"/>
        <v/>
      </c>
      <c r="K41" s="34" t="str">
        <f t="shared" si="1"/>
        <v/>
      </c>
      <c r="L41" s="33" t="str">
        <f t="shared" si="2"/>
        <v/>
      </c>
      <c r="M41" s="33" t="str">
        <f t="shared" si="15"/>
        <v/>
      </c>
      <c r="N41" s="33" t="str">
        <f t="shared" si="3"/>
        <v/>
      </c>
      <c r="O41" s="33" t="str">
        <f t="shared" si="4"/>
        <v/>
      </c>
      <c r="P41" s="33" t="str">
        <f t="shared" si="5"/>
        <v/>
      </c>
      <c r="R41" s="35" t="str">
        <f t="shared" si="16"/>
        <v/>
      </c>
      <c r="S41" s="15" t="str">
        <f t="shared" si="6"/>
        <v/>
      </c>
      <c r="T41" s="36" t="str">
        <f t="shared" si="7"/>
        <v/>
      </c>
      <c r="U41" s="23" t="str">
        <f t="shared" si="8"/>
        <v/>
      </c>
      <c r="V41" s="25"/>
    </row>
    <row r="42" spans="2:22" x14ac:dyDescent="0.25">
      <c r="B42" s="30">
        <v>16</v>
      </c>
      <c r="C42" s="31" t="str">
        <f t="shared" si="9"/>
        <v/>
      </c>
      <c r="D42" s="30" t="str">
        <f t="shared" si="10"/>
        <v/>
      </c>
      <c r="E42" s="31" t="str">
        <f t="shared" si="11"/>
        <v/>
      </c>
      <c r="F42" s="30" t="str">
        <f t="shared" si="17"/>
        <v/>
      </c>
      <c r="G42" s="30" t="str">
        <f t="shared" si="12"/>
        <v/>
      </c>
      <c r="H42" s="32" t="str">
        <f t="shared" si="13"/>
        <v/>
      </c>
      <c r="I42" s="32" t="str">
        <f t="shared" si="14"/>
        <v/>
      </c>
      <c r="J42" s="33" t="str">
        <f t="shared" si="0"/>
        <v/>
      </c>
      <c r="K42" s="34" t="str">
        <f t="shared" si="1"/>
        <v/>
      </c>
      <c r="L42" s="33" t="str">
        <f t="shared" si="2"/>
        <v/>
      </c>
      <c r="M42" s="33" t="str">
        <f t="shared" si="15"/>
        <v/>
      </c>
      <c r="N42" s="33" t="str">
        <f t="shared" si="3"/>
        <v/>
      </c>
      <c r="O42" s="33" t="str">
        <f t="shared" si="4"/>
        <v/>
      </c>
      <c r="P42" s="33" t="str">
        <f t="shared" si="5"/>
        <v/>
      </c>
      <c r="R42" s="35" t="str">
        <f t="shared" si="16"/>
        <v/>
      </c>
      <c r="S42" s="15" t="str">
        <f t="shared" si="6"/>
        <v/>
      </c>
      <c r="T42" s="36" t="str">
        <f t="shared" si="7"/>
        <v/>
      </c>
      <c r="U42" s="23" t="str">
        <f t="shared" si="8"/>
        <v/>
      </c>
      <c r="V42" s="25"/>
    </row>
    <row r="43" spans="2:22" x14ac:dyDescent="0.25">
      <c r="B43" s="30">
        <v>17</v>
      </c>
      <c r="C43" s="31" t="str">
        <f t="shared" si="9"/>
        <v/>
      </c>
      <c r="D43" s="30" t="str">
        <f t="shared" si="10"/>
        <v/>
      </c>
      <c r="E43" s="31" t="str">
        <f t="shared" si="11"/>
        <v/>
      </c>
      <c r="F43" s="30" t="str">
        <f t="shared" si="17"/>
        <v/>
      </c>
      <c r="G43" s="30" t="str">
        <f t="shared" si="12"/>
        <v/>
      </c>
      <c r="H43" s="32" t="str">
        <f t="shared" si="13"/>
        <v/>
      </c>
      <c r="I43" s="32" t="str">
        <f t="shared" si="14"/>
        <v/>
      </c>
      <c r="J43" s="33" t="str">
        <f t="shared" si="0"/>
        <v/>
      </c>
      <c r="K43" s="34" t="str">
        <f t="shared" si="1"/>
        <v/>
      </c>
      <c r="L43" s="33" t="str">
        <f t="shared" si="2"/>
        <v/>
      </c>
      <c r="M43" s="33" t="str">
        <f t="shared" si="15"/>
        <v/>
      </c>
      <c r="N43" s="33" t="str">
        <f t="shared" si="3"/>
        <v/>
      </c>
      <c r="O43" s="33" t="str">
        <f t="shared" si="4"/>
        <v/>
      </c>
      <c r="P43" s="33" t="str">
        <f t="shared" si="5"/>
        <v/>
      </c>
      <c r="R43" s="35" t="str">
        <f t="shared" si="16"/>
        <v/>
      </c>
      <c r="S43" s="15" t="str">
        <f t="shared" si="6"/>
        <v/>
      </c>
      <c r="T43" s="36" t="str">
        <f t="shared" si="7"/>
        <v/>
      </c>
      <c r="U43" s="23" t="str">
        <f t="shared" si="8"/>
        <v/>
      </c>
      <c r="V43" s="25"/>
    </row>
    <row r="44" spans="2:22" x14ac:dyDescent="0.25">
      <c r="B44" s="30">
        <v>18</v>
      </c>
      <c r="C44" s="31" t="str">
        <f t="shared" si="9"/>
        <v/>
      </c>
      <c r="D44" s="30" t="str">
        <f t="shared" si="10"/>
        <v/>
      </c>
      <c r="E44" s="31" t="str">
        <f t="shared" si="11"/>
        <v/>
      </c>
      <c r="F44" s="30" t="str">
        <f t="shared" si="17"/>
        <v/>
      </c>
      <c r="G44" s="30" t="str">
        <f t="shared" si="12"/>
        <v/>
      </c>
      <c r="H44" s="32" t="str">
        <f t="shared" si="13"/>
        <v/>
      </c>
      <c r="I44" s="32" t="str">
        <f t="shared" si="14"/>
        <v/>
      </c>
      <c r="J44" s="33" t="str">
        <f t="shared" si="0"/>
        <v/>
      </c>
      <c r="K44" s="34" t="str">
        <f t="shared" si="1"/>
        <v/>
      </c>
      <c r="L44" s="33" t="str">
        <f t="shared" si="2"/>
        <v/>
      </c>
      <c r="M44" s="33" t="str">
        <f t="shared" si="15"/>
        <v/>
      </c>
      <c r="N44" s="33" t="str">
        <f t="shared" si="3"/>
        <v/>
      </c>
      <c r="O44" s="33" t="str">
        <f t="shared" si="4"/>
        <v/>
      </c>
      <c r="P44" s="33" t="str">
        <f t="shared" si="5"/>
        <v/>
      </c>
      <c r="R44" s="35" t="str">
        <f t="shared" si="16"/>
        <v/>
      </c>
      <c r="S44" s="15" t="str">
        <f t="shared" si="6"/>
        <v/>
      </c>
      <c r="T44" s="36" t="str">
        <f t="shared" si="7"/>
        <v/>
      </c>
      <c r="U44" s="23" t="str">
        <f t="shared" si="8"/>
        <v/>
      </c>
      <c r="V44" s="25"/>
    </row>
    <row r="45" spans="2:22" x14ac:dyDescent="0.25">
      <c r="B45" s="30">
        <v>19</v>
      </c>
      <c r="C45" s="31" t="str">
        <f t="shared" si="9"/>
        <v/>
      </c>
      <c r="D45" s="30" t="str">
        <f t="shared" si="10"/>
        <v/>
      </c>
      <c r="E45" s="31" t="str">
        <f t="shared" si="11"/>
        <v/>
      </c>
      <c r="F45" s="30" t="str">
        <f t="shared" si="17"/>
        <v/>
      </c>
      <c r="G45" s="30" t="str">
        <f t="shared" si="12"/>
        <v/>
      </c>
      <c r="H45" s="32" t="str">
        <f t="shared" si="13"/>
        <v/>
      </c>
      <c r="I45" s="32" t="str">
        <f t="shared" si="14"/>
        <v/>
      </c>
      <c r="J45" s="33" t="str">
        <f t="shared" si="0"/>
        <v/>
      </c>
      <c r="K45" s="34" t="str">
        <f t="shared" si="1"/>
        <v/>
      </c>
      <c r="L45" s="33" t="str">
        <f t="shared" si="2"/>
        <v/>
      </c>
      <c r="M45" s="33" t="str">
        <f t="shared" si="15"/>
        <v/>
      </c>
      <c r="N45" s="33" t="str">
        <f t="shared" si="3"/>
        <v/>
      </c>
      <c r="O45" s="33" t="str">
        <f t="shared" si="4"/>
        <v/>
      </c>
      <c r="P45" s="33" t="str">
        <f t="shared" si="5"/>
        <v/>
      </c>
      <c r="R45" s="35" t="str">
        <f t="shared" si="16"/>
        <v/>
      </c>
      <c r="S45" s="15" t="str">
        <f t="shared" si="6"/>
        <v/>
      </c>
      <c r="T45" s="36" t="str">
        <f t="shared" si="7"/>
        <v/>
      </c>
      <c r="U45" s="23" t="str">
        <f t="shared" si="8"/>
        <v/>
      </c>
      <c r="V45" s="25"/>
    </row>
    <row r="46" spans="2:22" x14ac:dyDescent="0.25">
      <c r="B46" s="30">
        <v>20</v>
      </c>
      <c r="C46" s="31" t="str">
        <f t="shared" si="9"/>
        <v/>
      </c>
      <c r="D46" s="30" t="str">
        <f t="shared" si="10"/>
        <v/>
      </c>
      <c r="E46" s="31" t="str">
        <f t="shared" si="11"/>
        <v/>
      </c>
      <c r="F46" s="30" t="str">
        <f t="shared" si="17"/>
        <v/>
      </c>
      <c r="G46" s="30" t="str">
        <f t="shared" si="12"/>
        <v/>
      </c>
      <c r="H46" s="32" t="str">
        <f t="shared" si="13"/>
        <v/>
      </c>
      <c r="I46" s="32" t="str">
        <f t="shared" si="14"/>
        <v/>
      </c>
      <c r="J46" s="33" t="str">
        <f t="shared" si="0"/>
        <v/>
      </c>
      <c r="K46" s="34" t="str">
        <f t="shared" si="1"/>
        <v/>
      </c>
      <c r="L46" s="33" t="str">
        <f t="shared" si="2"/>
        <v/>
      </c>
      <c r="M46" s="33" t="str">
        <f t="shared" si="15"/>
        <v/>
      </c>
      <c r="N46" s="33" t="str">
        <f t="shared" si="3"/>
        <v/>
      </c>
      <c r="O46" s="33" t="str">
        <f t="shared" si="4"/>
        <v/>
      </c>
      <c r="P46" s="33" t="str">
        <f t="shared" si="5"/>
        <v/>
      </c>
      <c r="R46" s="35" t="str">
        <f t="shared" si="16"/>
        <v/>
      </c>
      <c r="S46" s="15" t="str">
        <f t="shared" si="6"/>
        <v/>
      </c>
      <c r="T46" s="36" t="str">
        <f t="shared" si="7"/>
        <v/>
      </c>
      <c r="U46" s="23" t="str">
        <f t="shared" si="8"/>
        <v/>
      </c>
      <c r="V46" s="25"/>
    </row>
    <row r="47" spans="2:22" x14ac:dyDescent="0.25">
      <c r="B47" s="30">
        <v>21</v>
      </c>
      <c r="C47" s="31" t="str">
        <f t="shared" si="9"/>
        <v/>
      </c>
      <c r="D47" s="30" t="str">
        <f t="shared" si="10"/>
        <v/>
      </c>
      <c r="E47" s="31" t="str">
        <f t="shared" si="11"/>
        <v/>
      </c>
      <c r="F47" s="30" t="str">
        <f t="shared" si="17"/>
        <v/>
      </c>
      <c r="G47" s="30" t="str">
        <f t="shared" si="12"/>
        <v/>
      </c>
      <c r="H47" s="32" t="str">
        <f t="shared" si="13"/>
        <v/>
      </c>
      <c r="I47" s="32" t="str">
        <f t="shared" si="14"/>
        <v/>
      </c>
      <c r="J47" s="33" t="str">
        <f t="shared" si="0"/>
        <v/>
      </c>
      <c r="K47" s="34" t="str">
        <f t="shared" si="1"/>
        <v/>
      </c>
      <c r="L47" s="33" t="str">
        <f t="shared" si="2"/>
        <v/>
      </c>
      <c r="M47" s="33" t="str">
        <f t="shared" si="15"/>
        <v/>
      </c>
      <c r="N47" s="33" t="str">
        <f t="shared" si="3"/>
        <v/>
      </c>
      <c r="O47" s="33" t="str">
        <f t="shared" si="4"/>
        <v/>
      </c>
      <c r="P47" s="33" t="str">
        <f t="shared" si="5"/>
        <v/>
      </c>
      <c r="R47" s="35" t="str">
        <f t="shared" si="16"/>
        <v/>
      </c>
      <c r="S47" s="15" t="str">
        <f t="shared" si="6"/>
        <v/>
      </c>
      <c r="T47" s="36" t="str">
        <f t="shared" si="7"/>
        <v/>
      </c>
      <c r="U47" s="23" t="str">
        <f t="shared" si="8"/>
        <v/>
      </c>
      <c r="V47" s="25"/>
    </row>
    <row r="48" spans="2:22" x14ac:dyDescent="0.25">
      <c r="B48" s="30">
        <v>22</v>
      </c>
      <c r="C48" s="31" t="str">
        <f t="shared" si="9"/>
        <v/>
      </c>
      <c r="D48" s="30" t="str">
        <f t="shared" si="10"/>
        <v/>
      </c>
      <c r="E48" s="31" t="str">
        <f t="shared" si="11"/>
        <v/>
      </c>
      <c r="F48" s="30" t="str">
        <f t="shared" si="17"/>
        <v/>
      </c>
      <c r="G48" s="30" t="str">
        <f t="shared" si="12"/>
        <v/>
      </c>
      <c r="H48" s="32" t="str">
        <f t="shared" si="13"/>
        <v/>
      </c>
      <c r="I48" s="32" t="str">
        <f t="shared" si="14"/>
        <v/>
      </c>
      <c r="J48" s="33" t="str">
        <f t="shared" si="0"/>
        <v/>
      </c>
      <c r="K48" s="34" t="str">
        <f t="shared" si="1"/>
        <v/>
      </c>
      <c r="L48" s="33" t="str">
        <f t="shared" si="2"/>
        <v/>
      </c>
      <c r="M48" s="33" t="str">
        <f t="shared" si="15"/>
        <v/>
      </c>
      <c r="N48" s="33" t="str">
        <f t="shared" si="3"/>
        <v/>
      </c>
      <c r="O48" s="33" t="str">
        <f t="shared" si="4"/>
        <v/>
      </c>
      <c r="P48" s="33" t="str">
        <f t="shared" si="5"/>
        <v/>
      </c>
      <c r="R48" s="35" t="str">
        <f t="shared" si="16"/>
        <v/>
      </c>
      <c r="S48" s="15" t="str">
        <f t="shared" si="6"/>
        <v/>
      </c>
      <c r="T48" s="36" t="str">
        <f t="shared" si="7"/>
        <v/>
      </c>
      <c r="U48" s="23" t="str">
        <f t="shared" si="8"/>
        <v/>
      </c>
      <c r="V48" s="25"/>
    </row>
    <row r="49" spans="2:22" x14ac:dyDescent="0.25">
      <c r="B49" s="30">
        <v>23</v>
      </c>
      <c r="C49" s="31" t="str">
        <f t="shared" si="9"/>
        <v/>
      </c>
      <c r="D49" s="30" t="str">
        <f t="shared" si="10"/>
        <v/>
      </c>
      <c r="E49" s="31" t="str">
        <f t="shared" si="11"/>
        <v/>
      </c>
      <c r="F49" s="30" t="str">
        <f t="shared" si="17"/>
        <v/>
      </c>
      <c r="G49" s="30" t="str">
        <f t="shared" si="12"/>
        <v/>
      </c>
      <c r="H49" s="32" t="str">
        <f t="shared" si="13"/>
        <v/>
      </c>
      <c r="I49" s="32" t="str">
        <f t="shared" si="14"/>
        <v/>
      </c>
      <c r="J49" s="33" t="str">
        <f t="shared" si="0"/>
        <v/>
      </c>
      <c r="K49" s="34" t="str">
        <f t="shared" si="1"/>
        <v/>
      </c>
      <c r="L49" s="33" t="str">
        <f t="shared" si="2"/>
        <v/>
      </c>
      <c r="M49" s="33" t="str">
        <f t="shared" si="15"/>
        <v/>
      </c>
      <c r="N49" s="33" t="str">
        <f t="shared" si="3"/>
        <v/>
      </c>
      <c r="O49" s="33" t="str">
        <f t="shared" si="4"/>
        <v/>
      </c>
      <c r="P49" s="33" t="str">
        <f t="shared" si="5"/>
        <v/>
      </c>
      <c r="R49" s="35" t="str">
        <f t="shared" si="16"/>
        <v/>
      </c>
      <c r="S49" s="15" t="str">
        <f t="shared" si="6"/>
        <v/>
      </c>
      <c r="T49" s="36" t="str">
        <f t="shared" si="7"/>
        <v/>
      </c>
      <c r="U49" s="23" t="str">
        <f t="shared" si="8"/>
        <v/>
      </c>
      <c r="V49" s="25"/>
    </row>
    <row r="50" spans="2:22" x14ac:dyDescent="0.25">
      <c r="B50" s="30">
        <v>24</v>
      </c>
      <c r="C50" s="31" t="str">
        <f t="shared" si="9"/>
        <v/>
      </c>
      <c r="D50" s="30" t="str">
        <f t="shared" si="10"/>
        <v/>
      </c>
      <c r="E50" s="31" t="str">
        <f t="shared" si="11"/>
        <v/>
      </c>
      <c r="F50" s="30" t="str">
        <f t="shared" si="17"/>
        <v/>
      </c>
      <c r="G50" s="30" t="str">
        <f t="shared" si="12"/>
        <v/>
      </c>
      <c r="H50" s="32" t="str">
        <f t="shared" si="13"/>
        <v/>
      </c>
      <c r="I50" s="32" t="str">
        <f t="shared" si="14"/>
        <v/>
      </c>
      <c r="J50" s="33" t="str">
        <f t="shared" si="0"/>
        <v/>
      </c>
      <c r="K50" s="34" t="str">
        <f t="shared" si="1"/>
        <v/>
      </c>
      <c r="L50" s="33" t="str">
        <f t="shared" si="2"/>
        <v/>
      </c>
      <c r="M50" s="33" t="str">
        <f t="shared" si="15"/>
        <v/>
      </c>
      <c r="N50" s="33" t="str">
        <f t="shared" si="3"/>
        <v/>
      </c>
      <c r="O50" s="33" t="str">
        <f t="shared" si="4"/>
        <v/>
      </c>
      <c r="P50" s="33" t="str">
        <f t="shared" si="5"/>
        <v/>
      </c>
      <c r="R50" s="35" t="str">
        <f t="shared" si="16"/>
        <v/>
      </c>
      <c r="S50" s="15" t="str">
        <f t="shared" si="6"/>
        <v/>
      </c>
      <c r="T50" s="36" t="str">
        <f t="shared" si="7"/>
        <v/>
      </c>
      <c r="U50" s="23" t="str">
        <f t="shared" si="8"/>
        <v/>
      </c>
      <c r="V50" s="25"/>
    </row>
    <row r="51" spans="2:22" x14ac:dyDescent="0.25">
      <c r="B51" s="30">
        <v>25</v>
      </c>
      <c r="C51" s="31" t="str">
        <f t="shared" si="9"/>
        <v/>
      </c>
      <c r="D51" s="30" t="str">
        <f t="shared" si="10"/>
        <v/>
      </c>
      <c r="E51" s="31" t="str">
        <f t="shared" si="11"/>
        <v/>
      </c>
      <c r="F51" s="30" t="str">
        <f t="shared" si="17"/>
        <v/>
      </c>
      <c r="G51" s="30" t="str">
        <f t="shared" si="12"/>
        <v/>
      </c>
      <c r="H51" s="32" t="str">
        <f t="shared" si="13"/>
        <v/>
      </c>
      <c r="I51" s="32" t="str">
        <f t="shared" si="14"/>
        <v/>
      </c>
      <c r="J51" s="33" t="str">
        <f t="shared" si="0"/>
        <v/>
      </c>
      <c r="K51" s="34" t="str">
        <f t="shared" si="1"/>
        <v/>
      </c>
      <c r="L51" s="33" t="str">
        <f t="shared" si="2"/>
        <v/>
      </c>
      <c r="M51" s="33" t="str">
        <f t="shared" si="15"/>
        <v/>
      </c>
      <c r="N51" s="33" t="str">
        <f t="shared" si="3"/>
        <v/>
      </c>
      <c r="O51" s="33" t="str">
        <f t="shared" si="4"/>
        <v/>
      </c>
      <c r="P51" s="33" t="str">
        <f t="shared" si="5"/>
        <v/>
      </c>
      <c r="R51" s="35" t="str">
        <f t="shared" si="16"/>
        <v/>
      </c>
      <c r="S51" s="15" t="str">
        <f t="shared" si="6"/>
        <v/>
      </c>
      <c r="T51" s="36" t="str">
        <f t="shared" si="7"/>
        <v/>
      </c>
      <c r="U51" s="23" t="str">
        <f t="shared" si="8"/>
        <v/>
      </c>
      <c r="V51" s="25"/>
    </row>
    <row r="52" spans="2:22" x14ac:dyDescent="0.25">
      <c r="B52" s="30">
        <v>26</v>
      </c>
      <c r="C52" s="31" t="str">
        <f t="shared" si="9"/>
        <v/>
      </c>
      <c r="D52" s="30" t="str">
        <f t="shared" si="10"/>
        <v/>
      </c>
      <c r="E52" s="31" t="str">
        <f t="shared" si="11"/>
        <v/>
      </c>
      <c r="F52" s="30" t="str">
        <f t="shared" si="17"/>
        <v/>
      </c>
      <c r="G52" s="30" t="str">
        <f t="shared" si="12"/>
        <v/>
      </c>
      <c r="H52" s="32" t="str">
        <f t="shared" si="13"/>
        <v/>
      </c>
      <c r="I52" s="32" t="str">
        <f t="shared" si="14"/>
        <v/>
      </c>
      <c r="J52" s="33" t="str">
        <f t="shared" si="0"/>
        <v/>
      </c>
      <c r="K52" s="34" t="str">
        <f t="shared" si="1"/>
        <v/>
      </c>
      <c r="L52" s="33" t="str">
        <f t="shared" si="2"/>
        <v/>
      </c>
      <c r="M52" s="33" t="str">
        <f t="shared" si="15"/>
        <v/>
      </c>
      <c r="N52" s="33" t="str">
        <f t="shared" si="3"/>
        <v/>
      </c>
      <c r="O52" s="33" t="str">
        <f t="shared" si="4"/>
        <v/>
      </c>
      <c r="P52" s="33" t="str">
        <f t="shared" si="5"/>
        <v/>
      </c>
      <c r="R52" s="35" t="str">
        <f t="shared" si="16"/>
        <v/>
      </c>
      <c r="S52" s="15" t="str">
        <f t="shared" si="6"/>
        <v/>
      </c>
      <c r="T52" s="36" t="str">
        <f t="shared" si="7"/>
        <v/>
      </c>
      <c r="U52" s="23" t="str">
        <f t="shared" si="8"/>
        <v/>
      </c>
      <c r="V52" s="25"/>
    </row>
    <row r="53" spans="2:22" x14ac:dyDescent="0.25">
      <c r="B53" s="30">
        <v>27</v>
      </c>
      <c r="C53" s="31" t="str">
        <f t="shared" si="9"/>
        <v/>
      </c>
      <c r="D53" s="30" t="str">
        <f t="shared" si="10"/>
        <v/>
      </c>
      <c r="E53" s="31" t="str">
        <f t="shared" si="11"/>
        <v/>
      </c>
      <c r="F53" s="30" t="str">
        <f t="shared" si="17"/>
        <v/>
      </c>
      <c r="G53" s="30" t="str">
        <f t="shared" si="12"/>
        <v/>
      </c>
      <c r="H53" s="32" t="str">
        <f t="shared" si="13"/>
        <v/>
      </c>
      <c r="I53" s="32" t="str">
        <f t="shared" si="14"/>
        <v/>
      </c>
      <c r="J53" s="33" t="str">
        <f t="shared" si="0"/>
        <v/>
      </c>
      <c r="K53" s="34" t="str">
        <f t="shared" si="1"/>
        <v/>
      </c>
      <c r="L53" s="33" t="str">
        <f t="shared" si="2"/>
        <v/>
      </c>
      <c r="M53" s="33" t="str">
        <f t="shared" si="15"/>
        <v/>
      </c>
      <c r="N53" s="33" t="str">
        <f t="shared" si="3"/>
        <v/>
      </c>
      <c r="O53" s="33" t="str">
        <f t="shared" si="4"/>
        <v/>
      </c>
      <c r="P53" s="33" t="str">
        <f t="shared" si="5"/>
        <v/>
      </c>
      <c r="R53" s="35" t="str">
        <f t="shared" si="16"/>
        <v/>
      </c>
      <c r="S53" s="15" t="str">
        <f t="shared" si="6"/>
        <v/>
      </c>
      <c r="T53" s="36" t="str">
        <f t="shared" si="7"/>
        <v/>
      </c>
      <c r="U53" s="23" t="str">
        <f t="shared" si="8"/>
        <v/>
      </c>
      <c r="V53" s="25"/>
    </row>
    <row r="54" spans="2:22" x14ac:dyDescent="0.25">
      <c r="B54" s="30">
        <v>28</v>
      </c>
      <c r="C54" s="31" t="str">
        <f t="shared" si="9"/>
        <v/>
      </c>
      <c r="D54" s="30" t="str">
        <f t="shared" si="10"/>
        <v/>
      </c>
      <c r="E54" s="31" t="str">
        <f t="shared" si="11"/>
        <v/>
      </c>
      <c r="F54" s="30" t="str">
        <f t="shared" si="17"/>
        <v/>
      </c>
      <c r="G54" s="30" t="str">
        <f t="shared" si="12"/>
        <v/>
      </c>
      <c r="H54" s="32" t="str">
        <f t="shared" si="13"/>
        <v/>
      </c>
      <c r="I54" s="32" t="str">
        <f t="shared" si="14"/>
        <v/>
      </c>
      <c r="J54" s="33" t="str">
        <f t="shared" si="0"/>
        <v/>
      </c>
      <c r="K54" s="34" t="str">
        <f t="shared" si="1"/>
        <v/>
      </c>
      <c r="L54" s="33" t="str">
        <f t="shared" si="2"/>
        <v/>
      </c>
      <c r="M54" s="33" t="str">
        <f t="shared" si="15"/>
        <v/>
      </c>
      <c r="N54" s="33" t="str">
        <f t="shared" si="3"/>
        <v/>
      </c>
      <c r="O54" s="33" t="str">
        <f t="shared" si="4"/>
        <v/>
      </c>
      <c r="P54" s="33" t="str">
        <f t="shared" si="5"/>
        <v/>
      </c>
      <c r="R54" s="35" t="str">
        <f t="shared" si="16"/>
        <v/>
      </c>
      <c r="S54" s="15" t="str">
        <f t="shared" si="6"/>
        <v/>
      </c>
      <c r="T54" s="36" t="str">
        <f t="shared" si="7"/>
        <v/>
      </c>
      <c r="U54" s="23" t="str">
        <f t="shared" si="8"/>
        <v/>
      </c>
      <c r="V54" s="25"/>
    </row>
    <row r="55" spans="2:22" x14ac:dyDescent="0.25">
      <c r="B55" s="30">
        <v>29</v>
      </c>
      <c r="C55" s="31" t="str">
        <f t="shared" si="9"/>
        <v/>
      </c>
      <c r="D55" s="30" t="str">
        <f t="shared" si="10"/>
        <v/>
      </c>
      <c r="E55" s="31" t="str">
        <f t="shared" si="11"/>
        <v/>
      </c>
      <c r="F55" s="30" t="str">
        <f t="shared" si="17"/>
        <v/>
      </c>
      <c r="G55" s="30" t="str">
        <f t="shared" si="12"/>
        <v/>
      </c>
      <c r="H55" s="32" t="str">
        <f t="shared" si="13"/>
        <v/>
      </c>
      <c r="I55" s="32" t="str">
        <f t="shared" si="14"/>
        <v/>
      </c>
      <c r="J55" s="33" t="str">
        <f t="shared" si="0"/>
        <v/>
      </c>
      <c r="K55" s="34" t="str">
        <f t="shared" si="1"/>
        <v/>
      </c>
      <c r="L55" s="33" t="str">
        <f t="shared" si="2"/>
        <v/>
      </c>
      <c r="M55" s="33" t="str">
        <f t="shared" si="15"/>
        <v/>
      </c>
      <c r="N55" s="33" t="str">
        <f t="shared" si="3"/>
        <v/>
      </c>
      <c r="O55" s="33" t="str">
        <f t="shared" si="4"/>
        <v/>
      </c>
      <c r="P55" s="33" t="str">
        <f t="shared" si="5"/>
        <v/>
      </c>
      <c r="R55" s="35" t="str">
        <f t="shared" si="16"/>
        <v/>
      </c>
      <c r="S55" s="15" t="str">
        <f t="shared" si="6"/>
        <v/>
      </c>
      <c r="T55" s="36" t="str">
        <f t="shared" si="7"/>
        <v/>
      </c>
      <c r="U55" s="23" t="str">
        <f t="shared" si="8"/>
        <v/>
      </c>
      <c r="V55" s="25"/>
    </row>
    <row r="56" spans="2:22" x14ac:dyDescent="0.25">
      <c r="B56" s="30">
        <v>30</v>
      </c>
      <c r="C56" s="31" t="str">
        <f t="shared" si="9"/>
        <v/>
      </c>
      <c r="D56" s="30" t="str">
        <f t="shared" si="10"/>
        <v/>
      </c>
      <c r="E56" s="31" t="str">
        <f t="shared" si="11"/>
        <v/>
      </c>
      <c r="F56" s="30" t="str">
        <f t="shared" si="17"/>
        <v/>
      </c>
      <c r="G56" s="30" t="str">
        <f t="shared" si="12"/>
        <v/>
      </c>
      <c r="H56" s="32" t="str">
        <f t="shared" si="13"/>
        <v/>
      </c>
      <c r="I56" s="32" t="str">
        <f t="shared" si="14"/>
        <v/>
      </c>
      <c r="J56" s="33" t="str">
        <f t="shared" si="0"/>
        <v/>
      </c>
      <c r="K56" s="34" t="str">
        <f t="shared" si="1"/>
        <v/>
      </c>
      <c r="L56" s="33" t="str">
        <f t="shared" si="2"/>
        <v/>
      </c>
      <c r="M56" s="33" t="str">
        <f t="shared" si="15"/>
        <v/>
      </c>
      <c r="N56" s="33" t="str">
        <f t="shared" si="3"/>
        <v/>
      </c>
      <c r="O56" s="33" t="str">
        <f t="shared" si="4"/>
        <v/>
      </c>
      <c r="P56" s="33" t="str">
        <f t="shared" si="5"/>
        <v/>
      </c>
      <c r="R56" s="35" t="str">
        <f t="shared" si="16"/>
        <v/>
      </c>
      <c r="S56" s="15" t="str">
        <f t="shared" si="6"/>
        <v/>
      </c>
      <c r="T56" s="36" t="str">
        <f t="shared" si="7"/>
        <v/>
      </c>
      <c r="U56" s="23" t="str">
        <f t="shared" si="8"/>
        <v/>
      </c>
      <c r="V56" s="25"/>
    </row>
    <row r="57" spans="2:22" x14ac:dyDescent="0.25">
      <c r="B57" s="30">
        <v>31</v>
      </c>
      <c r="C57" s="31" t="str">
        <f t="shared" si="9"/>
        <v/>
      </c>
      <c r="D57" s="30" t="str">
        <f t="shared" si="10"/>
        <v/>
      </c>
      <c r="E57" s="31" t="str">
        <f t="shared" si="11"/>
        <v/>
      </c>
      <c r="F57" s="30" t="str">
        <f t="shared" si="17"/>
        <v/>
      </c>
      <c r="G57" s="30" t="str">
        <f t="shared" si="12"/>
        <v/>
      </c>
      <c r="H57" s="32" t="str">
        <f t="shared" si="13"/>
        <v/>
      </c>
      <c r="I57" s="32" t="str">
        <f t="shared" si="14"/>
        <v/>
      </c>
      <c r="J57" s="33" t="str">
        <f t="shared" si="0"/>
        <v/>
      </c>
      <c r="K57" s="34" t="str">
        <f t="shared" si="1"/>
        <v/>
      </c>
      <c r="L57" s="33" t="str">
        <f t="shared" si="2"/>
        <v/>
      </c>
      <c r="M57" s="33" t="str">
        <f t="shared" si="15"/>
        <v/>
      </c>
      <c r="N57" s="33" t="str">
        <f t="shared" si="3"/>
        <v/>
      </c>
      <c r="O57" s="33" t="str">
        <f t="shared" si="4"/>
        <v/>
      </c>
      <c r="P57" s="33" t="str">
        <f t="shared" si="5"/>
        <v/>
      </c>
      <c r="R57" s="35" t="str">
        <f t="shared" si="16"/>
        <v/>
      </c>
      <c r="S57" s="15" t="str">
        <f t="shared" si="6"/>
        <v/>
      </c>
      <c r="T57" s="36" t="str">
        <f t="shared" si="7"/>
        <v/>
      </c>
      <c r="U57" s="23" t="str">
        <f t="shared" si="8"/>
        <v/>
      </c>
      <c r="V57" s="25"/>
    </row>
    <row r="58" spans="2:22" x14ac:dyDescent="0.25">
      <c r="B58" s="30">
        <v>32</v>
      </c>
      <c r="C58" s="31" t="str">
        <f t="shared" si="9"/>
        <v/>
      </c>
      <c r="D58" s="30" t="str">
        <f t="shared" si="10"/>
        <v/>
      </c>
      <c r="E58" s="31" t="str">
        <f t="shared" si="11"/>
        <v/>
      </c>
      <c r="F58" s="30" t="str">
        <f t="shared" si="17"/>
        <v/>
      </c>
      <c r="G58" s="30" t="str">
        <f t="shared" si="12"/>
        <v/>
      </c>
      <c r="H58" s="32" t="str">
        <f t="shared" si="13"/>
        <v/>
      </c>
      <c r="I58" s="32" t="str">
        <f t="shared" si="14"/>
        <v/>
      </c>
      <c r="J58" s="33" t="str">
        <f t="shared" si="0"/>
        <v/>
      </c>
      <c r="K58" s="34" t="str">
        <f t="shared" si="1"/>
        <v/>
      </c>
      <c r="L58" s="33" t="str">
        <f t="shared" si="2"/>
        <v/>
      </c>
      <c r="M58" s="33" t="str">
        <f t="shared" si="15"/>
        <v/>
      </c>
      <c r="N58" s="33" t="str">
        <f t="shared" si="3"/>
        <v/>
      </c>
      <c r="O58" s="33" t="str">
        <f t="shared" si="4"/>
        <v/>
      </c>
      <c r="P58" s="33" t="str">
        <f t="shared" si="5"/>
        <v/>
      </c>
      <c r="R58" s="35" t="str">
        <f t="shared" si="16"/>
        <v/>
      </c>
      <c r="S58" s="15" t="str">
        <f t="shared" si="6"/>
        <v/>
      </c>
      <c r="T58" s="36" t="str">
        <f t="shared" si="7"/>
        <v/>
      </c>
      <c r="U58" s="23" t="str">
        <f t="shared" si="8"/>
        <v/>
      </c>
      <c r="V58" s="25"/>
    </row>
    <row r="59" spans="2:22" x14ac:dyDescent="0.25">
      <c r="B59" s="30">
        <v>33</v>
      </c>
      <c r="C59" s="31" t="str">
        <f t="shared" si="9"/>
        <v/>
      </c>
      <c r="D59" s="30" t="str">
        <f t="shared" si="10"/>
        <v/>
      </c>
      <c r="E59" s="31" t="str">
        <f t="shared" si="11"/>
        <v/>
      </c>
      <c r="F59" s="30" t="str">
        <f t="shared" si="17"/>
        <v/>
      </c>
      <c r="G59" s="30" t="str">
        <f t="shared" si="12"/>
        <v/>
      </c>
      <c r="H59" s="32" t="str">
        <f t="shared" si="13"/>
        <v/>
      </c>
      <c r="I59" s="32" t="str">
        <f t="shared" si="14"/>
        <v/>
      </c>
      <c r="J59" s="33" t="str">
        <f t="shared" si="0"/>
        <v/>
      </c>
      <c r="K59" s="34" t="str">
        <f t="shared" si="1"/>
        <v/>
      </c>
      <c r="L59" s="33" t="str">
        <f t="shared" si="2"/>
        <v/>
      </c>
      <c r="M59" s="33" t="str">
        <f t="shared" si="15"/>
        <v/>
      </c>
      <c r="N59" s="33" t="str">
        <f t="shared" si="3"/>
        <v/>
      </c>
      <c r="O59" s="33" t="str">
        <f t="shared" si="4"/>
        <v/>
      </c>
      <c r="P59" s="33" t="str">
        <f t="shared" si="5"/>
        <v/>
      </c>
      <c r="R59" s="35" t="str">
        <f t="shared" si="16"/>
        <v/>
      </c>
      <c r="S59" s="15" t="str">
        <f t="shared" si="6"/>
        <v/>
      </c>
      <c r="T59" s="36" t="str">
        <f t="shared" si="7"/>
        <v/>
      </c>
      <c r="U59" s="23" t="str">
        <f t="shared" si="8"/>
        <v/>
      </c>
      <c r="V59" s="25"/>
    </row>
    <row r="60" spans="2:22" x14ac:dyDescent="0.25">
      <c r="B60" s="30">
        <v>34</v>
      </c>
      <c r="C60" s="31" t="str">
        <f t="shared" si="9"/>
        <v/>
      </c>
      <c r="D60" s="30" t="str">
        <f t="shared" si="10"/>
        <v/>
      </c>
      <c r="E60" s="31" t="str">
        <f t="shared" si="11"/>
        <v/>
      </c>
      <c r="F60" s="30" t="str">
        <f t="shared" si="17"/>
        <v/>
      </c>
      <c r="G60" s="30" t="str">
        <f t="shared" si="12"/>
        <v/>
      </c>
      <c r="H60" s="32" t="str">
        <f t="shared" si="13"/>
        <v/>
      </c>
      <c r="I60" s="32" t="str">
        <f t="shared" si="14"/>
        <v/>
      </c>
      <c r="J60" s="33" t="str">
        <f t="shared" si="0"/>
        <v/>
      </c>
      <c r="K60" s="34" t="str">
        <f t="shared" si="1"/>
        <v/>
      </c>
      <c r="L60" s="33" t="str">
        <f t="shared" si="2"/>
        <v/>
      </c>
      <c r="M60" s="33" t="str">
        <f t="shared" si="15"/>
        <v/>
      </c>
      <c r="N60" s="33" t="str">
        <f t="shared" si="3"/>
        <v/>
      </c>
      <c r="O60" s="33" t="str">
        <f t="shared" si="4"/>
        <v/>
      </c>
      <c r="P60" s="33" t="str">
        <f t="shared" si="5"/>
        <v/>
      </c>
      <c r="R60" s="35" t="str">
        <f t="shared" si="16"/>
        <v/>
      </c>
      <c r="S60" s="15" t="str">
        <f t="shared" si="6"/>
        <v/>
      </c>
      <c r="T60" s="36" t="str">
        <f t="shared" si="7"/>
        <v/>
      </c>
      <c r="U60" s="23" t="str">
        <f t="shared" si="8"/>
        <v/>
      </c>
      <c r="V60" s="25"/>
    </row>
    <row r="61" spans="2:22" x14ac:dyDescent="0.25">
      <c r="B61" s="30">
        <v>35</v>
      </c>
      <c r="C61" s="31" t="str">
        <f t="shared" si="9"/>
        <v/>
      </c>
      <c r="D61" s="30" t="str">
        <f t="shared" si="10"/>
        <v/>
      </c>
      <c r="E61" s="31" t="str">
        <f t="shared" si="11"/>
        <v/>
      </c>
      <c r="F61" s="30" t="str">
        <f t="shared" si="17"/>
        <v/>
      </c>
      <c r="G61" s="30" t="str">
        <f t="shared" si="12"/>
        <v/>
      </c>
      <c r="H61" s="32" t="str">
        <f t="shared" si="13"/>
        <v/>
      </c>
      <c r="I61" s="32" t="str">
        <f t="shared" si="14"/>
        <v/>
      </c>
      <c r="J61" s="33" t="str">
        <f t="shared" si="0"/>
        <v/>
      </c>
      <c r="K61" s="34" t="str">
        <f t="shared" si="1"/>
        <v/>
      </c>
      <c r="L61" s="33" t="str">
        <f t="shared" si="2"/>
        <v/>
      </c>
      <c r="M61" s="33" t="str">
        <f t="shared" si="15"/>
        <v/>
      </c>
      <c r="N61" s="33" t="str">
        <f t="shared" si="3"/>
        <v/>
      </c>
      <c r="O61" s="33" t="str">
        <f t="shared" si="4"/>
        <v/>
      </c>
      <c r="P61" s="33" t="str">
        <f t="shared" si="5"/>
        <v/>
      </c>
      <c r="R61" s="35" t="str">
        <f t="shared" si="16"/>
        <v/>
      </c>
      <c r="S61" s="15" t="str">
        <f t="shared" si="6"/>
        <v/>
      </c>
      <c r="T61" s="36" t="str">
        <f t="shared" si="7"/>
        <v/>
      </c>
      <c r="U61" s="23" t="str">
        <f t="shared" si="8"/>
        <v/>
      </c>
      <c r="V61" s="25"/>
    </row>
    <row r="62" spans="2:22" x14ac:dyDescent="0.25">
      <c r="B62" s="30">
        <v>36</v>
      </c>
      <c r="C62" s="31" t="str">
        <f t="shared" si="9"/>
        <v/>
      </c>
      <c r="D62" s="30" t="str">
        <f t="shared" si="10"/>
        <v/>
      </c>
      <c r="E62" s="31" t="str">
        <f t="shared" si="11"/>
        <v/>
      </c>
      <c r="F62" s="30" t="str">
        <f t="shared" si="17"/>
        <v/>
      </c>
      <c r="G62" s="30" t="str">
        <f t="shared" si="12"/>
        <v/>
      </c>
      <c r="H62" s="32" t="str">
        <f t="shared" si="13"/>
        <v/>
      </c>
      <c r="I62" s="32" t="str">
        <f t="shared" si="14"/>
        <v/>
      </c>
      <c r="J62" s="33" t="str">
        <f t="shared" si="0"/>
        <v/>
      </c>
      <c r="K62" s="34" t="str">
        <f t="shared" si="1"/>
        <v/>
      </c>
      <c r="L62" s="33" t="str">
        <f t="shared" si="2"/>
        <v/>
      </c>
      <c r="M62" s="33" t="str">
        <f t="shared" si="15"/>
        <v/>
      </c>
      <c r="N62" s="33" t="str">
        <f t="shared" si="3"/>
        <v/>
      </c>
      <c r="O62" s="33" t="str">
        <f t="shared" si="4"/>
        <v/>
      </c>
      <c r="P62" s="33" t="str">
        <f t="shared" si="5"/>
        <v/>
      </c>
      <c r="R62" s="35" t="str">
        <f t="shared" si="16"/>
        <v/>
      </c>
      <c r="S62" s="15" t="str">
        <f t="shared" si="6"/>
        <v/>
      </c>
      <c r="T62" s="36" t="str">
        <f t="shared" si="7"/>
        <v/>
      </c>
      <c r="U62" s="23" t="str">
        <f t="shared" si="8"/>
        <v/>
      </c>
      <c r="V62" s="25"/>
    </row>
    <row r="63" spans="2:22" x14ac:dyDescent="0.25">
      <c r="B63" s="30">
        <v>37</v>
      </c>
      <c r="C63" s="31" t="str">
        <f t="shared" si="9"/>
        <v/>
      </c>
      <c r="D63" s="30" t="str">
        <f t="shared" si="10"/>
        <v/>
      </c>
      <c r="E63" s="31" t="str">
        <f t="shared" si="11"/>
        <v/>
      </c>
      <c r="F63" s="30" t="str">
        <f t="shared" si="17"/>
        <v/>
      </c>
      <c r="G63" s="30" t="str">
        <f t="shared" si="12"/>
        <v/>
      </c>
      <c r="H63" s="32" t="str">
        <f t="shared" si="13"/>
        <v/>
      </c>
      <c r="I63" s="32" t="str">
        <f t="shared" si="14"/>
        <v/>
      </c>
      <c r="J63" s="33" t="str">
        <f t="shared" si="0"/>
        <v/>
      </c>
      <c r="K63" s="34" t="str">
        <f t="shared" si="1"/>
        <v/>
      </c>
      <c r="L63" s="33" t="str">
        <f t="shared" si="2"/>
        <v/>
      </c>
      <c r="M63" s="33" t="str">
        <f t="shared" si="15"/>
        <v/>
      </c>
      <c r="N63" s="33" t="str">
        <f t="shared" si="3"/>
        <v/>
      </c>
      <c r="O63" s="33" t="str">
        <f t="shared" si="4"/>
        <v/>
      </c>
      <c r="P63" s="33" t="str">
        <f t="shared" si="5"/>
        <v/>
      </c>
      <c r="R63" s="35" t="str">
        <f t="shared" si="16"/>
        <v/>
      </c>
      <c r="S63" s="15" t="str">
        <f t="shared" si="6"/>
        <v/>
      </c>
      <c r="T63" s="36" t="str">
        <f t="shared" si="7"/>
        <v/>
      </c>
      <c r="U63" s="23" t="str">
        <f t="shared" si="8"/>
        <v/>
      </c>
      <c r="V63" s="25"/>
    </row>
    <row r="64" spans="2:22" x14ac:dyDescent="0.25">
      <c r="B64" s="30">
        <v>38</v>
      </c>
      <c r="C64" s="31" t="str">
        <f t="shared" si="9"/>
        <v/>
      </c>
      <c r="D64" s="30" t="str">
        <f t="shared" si="10"/>
        <v/>
      </c>
      <c r="E64" s="31" t="str">
        <f t="shared" si="11"/>
        <v/>
      </c>
      <c r="F64" s="30" t="str">
        <f t="shared" si="17"/>
        <v/>
      </c>
      <c r="G64" s="30" t="str">
        <f t="shared" si="12"/>
        <v/>
      </c>
      <c r="H64" s="32" t="str">
        <f t="shared" si="13"/>
        <v/>
      </c>
      <c r="I64" s="32" t="str">
        <f t="shared" si="14"/>
        <v/>
      </c>
      <c r="J64" s="33" t="str">
        <f t="shared" si="0"/>
        <v/>
      </c>
      <c r="K64" s="34" t="str">
        <f t="shared" si="1"/>
        <v/>
      </c>
      <c r="L64" s="33" t="str">
        <f t="shared" si="2"/>
        <v/>
      </c>
      <c r="M64" s="33" t="str">
        <f t="shared" si="15"/>
        <v/>
      </c>
      <c r="N64" s="33" t="str">
        <f t="shared" si="3"/>
        <v/>
      </c>
      <c r="O64" s="33" t="str">
        <f t="shared" si="4"/>
        <v/>
      </c>
      <c r="P64" s="33" t="str">
        <f t="shared" si="5"/>
        <v/>
      </c>
      <c r="R64" s="35" t="str">
        <f t="shared" si="16"/>
        <v/>
      </c>
      <c r="S64" s="15" t="str">
        <f t="shared" si="6"/>
        <v/>
      </c>
      <c r="T64" s="36" t="str">
        <f t="shared" si="7"/>
        <v/>
      </c>
      <c r="U64" s="23" t="str">
        <f t="shared" si="8"/>
        <v/>
      </c>
      <c r="V64" s="25"/>
    </row>
    <row r="65" spans="2:22" x14ac:dyDescent="0.25">
      <c r="B65" s="30">
        <v>39</v>
      </c>
      <c r="C65" s="31" t="str">
        <f t="shared" si="9"/>
        <v/>
      </c>
      <c r="D65" s="30" t="str">
        <f t="shared" si="10"/>
        <v/>
      </c>
      <c r="E65" s="31" t="str">
        <f t="shared" si="11"/>
        <v/>
      </c>
      <c r="F65" s="30" t="str">
        <f t="shared" si="17"/>
        <v/>
      </c>
      <c r="G65" s="30" t="str">
        <f t="shared" si="12"/>
        <v/>
      </c>
      <c r="H65" s="32" t="str">
        <f t="shared" si="13"/>
        <v/>
      </c>
      <c r="I65" s="32" t="str">
        <f t="shared" si="14"/>
        <v/>
      </c>
      <c r="J65" s="33" t="str">
        <f t="shared" si="0"/>
        <v/>
      </c>
      <c r="K65" s="34" t="str">
        <f t="shared" si="1"/>
        <v/>
      </c>
      <c r="L65" s="33" t="str">
        <f t="shared" si="2"/>
        <v/>
      </c>
      <c r="M65" s="33" t="str">
        <f t="shared" si="15"/>
        <v/>
      </c>
      <c r="N65" s="33" t="str">
        <f t="shared" si="3"/>
        <v/>
      </c>
      <c r="O65" s="33" t="str">
        <f t="shared" si="4"/>
        <v/>
      </c>
      <c r="P65" s="33" t="str">
        <f t="shared" si="5"/>
        <v/>
      </c>
      <c r="R65" s="35" t="str">
        <f t="shared" si="16"/>
        <v/>
      </c>
      <c r="S65" s="15" t="str">
        <f t="shared" si="6"/>
        <v/>
      </c>
      <c r="T65" s="36" t="str">
        <f t="shared" si="7"/>
        <v/>
      </c>
      <c r="U65" s="23" t="str">
        <f t="shared" si="8"/>
        <v/>
      </c>
      <c r="V65" s="25"/>
    </row>
    <row r="66" spans="2:22" x14ac:dyDescent="0.25">
      <c r="B66" s="30">
        <v>40</v>
      </c>
      <c r="C66" s="31" t="str">
        <f t="shared" si="9"/>
        <v/>
      </c>
      <c r="D66" s="30" t="str">
        <f t="shared" si="10"/>
        <v/>
      </c>
      <c r="E66" s="31" t="str">
        <f t="shared" si="11"/>
        <v/>
      </c>
      <c r="F66" s="30" t="str">
        <f t="shared" si="17"/>
        <v/>
      </c>
      <c r="G66" s="30" t="str">
        <f t="shared" si="12"/>
        <v/>
      </c>
      <c r="H66" s="32" t="str">
        <f t="shared" si="13"/>
        <v/>
      </c>
      <c r="I66" s="32" t="str">
        <f t="shared" si="14"/>
        <v/>
      </c>
      <c r="J66" s="33" t="str">
        <f t="shared" si="0"/>
        <v/>
      </c>
      <c r="K66" s="34" t="str">
        <f t="shared" si="1"/>
        <v/>
      </c>
      <c r="L66" s="33" t="str">
        <f t="shared" si="2"/>
        <v/>
      </c>
      <c r="M66" s="33" t="str">
        <f t="shared" si="15"/>
        <v/>
      </c>
      <c r="N66" s="33" t="str">
        <f t="shared" si="3"/>
        <v/>
      </c>
      <c r="O66" s="33" t="str">
        <f t="shared" si="4"/>
        <v/>
      </c>
      <c r="P66" s="33" t="str">
        <f t="shared" si="5"/>
        <v/>
      </c>
      <c r="R66" s="35" t="str">
        <f t="shared" si="16"/>
        <v/>
      </c>
      <c r="S66" s="15" t="str">
        <f t="shared" si="6"/>
        <v/>
      </c>
      <c r="T66" s="36" t="str">
        <f t="shared" si="7"/>
        <v/>
      </c>
      <c r="U66" s="23" t="str">
        <f t="shared" si="8"/>
        <v/>
      </c>
      <c r="V66" s="25"/>
    </row>
    <row r="67" spans="2:22" x14ac:dyDescent="0.25">
      <c r="B67" s="30">
        <v>41</v>
      </c>
      <c r="C67" s="31" t="str">
        <f t="shared" si="9"/>
        <v/>
      </c>
      <c r="D67" s="30" t="str">
        <f t="shared" si="10"/>
        <v/>
      </c>
      <c r="E67" s="31" t="str">
        <f t="shared" si="11"/>
        <v/>
      </c>
      <c r="F67" s="30" t="str">
        <f t="shared" si="17"/>
        <v/>
      </c>
      <c r="G67" s="30" t="str">
        <f t="shared" si="12"/>
        <v/>
      </c>
      <c r="H67" s="32" t="str">
        <f t="shared" si="13"/>
        <v/>
      </c>
      <c r="I67" s="32" t="str">
        <f t="shared" si="14"/>
        <v/>
      </c>
      <c r="J67" s="33" t="str">
        <f t="shared" si="0"/>
        <v/>
      </c>
      <c r="K67" s="34" t="str">
        <f t="shared" si="1"/>
        <v/>
      </c>
      <c r="L67" s="33" t="str">
        <f t="shared" si="2"/>
        <v/>
      </c>
      <c r="M67" s="33" t="str">
        <f t="shared" si="15"/>
        <v/>
      </c>
      <c r="N67" s="33" t="str">
        <f t="shared" si="3"/>
        <v/>
      </c>
      <c r="O67" s="33" t="str">
        <f t="shared" si="4"/>
        <v/>
      </c>
      <c r="P67" s="33" t="str">
        <f t="shared" si="5"/>
        <v/>
      </c>
      <c r="R67" s="35" t="str">
        <f t="shared" si="16"/>
        <v/>
      </c>
      <c r="S67" s="15" t="str">
        <f t="shared" si="6"/>
        <v/>
      </c>
      <c r="T67" s="36" t="str">
        <f t="shared" si="7"/>
        <v/>
      </c>
      <c r="U67" s="23" t="str">
        <f t="shared" si="8"/>
        <v/>
      </c>
      <c r="V67" s="25"/>
    </row>
    <row r="68" spans="2:22" x14ac:dyDescent="0.25">
      <c r="B68" s="30">
        <v>42</v>
      </c>
      <c r="C68" s="31" t="str">
        <f t="shared" si="9"/>
        <v/>
      </c>
      <c r="D68" s="30" t="str">
        <f t="shared" si="10"/>
        <v/>
      </c>
      <c r="E68" s="31" t="str">
        <f t="shared" si="11"/>
        <v/>
      </c>
      <c r="F68" s="30" t="str">
        <f t="shared" si="17"/>
        <v/>
      </c>
      <c r="G68" s="30" t="str">
        <f t="shared" si="12"/>
        <v/>
      </c>
      <c r="H68" s="32" t="str">
        <f t="shared" si="13"/>
        <v/>
      </c>
      <c r="I68" s="32" t="str">
        <f t="shared" si="14"/>
        <v/>
      </c>
      <c r="J68" s="33" t="str">
        <f t="shared" si="0"/>
        <v/>
      </c>
      <c r="K68" s="34" t="str">
        <f t="shared" si="1"/>
        <v/>
      </c>
      <c r="L68" s="33" t="str">
        <f t="shared" si="2"/>
        <v/>
      </c>
      <c r="M68" s="33" t="str">
        <f t="shared" si="15"/>
        <v/>
      </c>
      <c r="N68" s="33" t="str">
        <f t="shared" si="3"/>
        <v/>
      </c>
      <c r="O68" s="33" t="str">
        <f t="shared" si="4"/>
        <v/>
      </c>
      <c r="P68" s="33" t="str">
        <f t="shared" si="5"/>
        <v/>
      </c>
      <c r="R68" s="35" t="str">
        <f t="shared" si="16"/>
        <v/>
      </c>
      <c r="S68" s="15" t="str">
        <f t="shared" si="6"/>
        <v/>
      </c>
      <c r="T68" s="36" t="str">
        <f t="shared" si="7"/>
        <v/>
      </c>
      <c r="U68" s="23" t="str">
        <f t="shared" si="8"/>
        <v/>
      </c>
      <c r="V68" s="25"/>
    </row>
    <row r="69" spans="2:22" x14ac:dyDescent="0.25">
      <c r="B69" s="30">
        <v>43</v>
      </c>
      <c r="C69" s="31" t="str">
        <f t="shared" si="9"/>
        <v/>
      </c>
      <c r="D69" s="30" t="str">
        <f t="shared" si="10"/>
        <v/>
      </c>
      <c r="E69" s="31" t="str">
        <f t="shared" si="11"/>
        <v/>
      </c>
      <c r="F69" s="30" t="str">
        <f t="shared" si="17"/>
        <v/>
      </c>
      <c r="G69" s="30" t="str">
        <f t="shared" si="12"/>
        <v/>
      </c>
      <c r="H69" s="32" t="str">
        <f t="shared" si="13"/>
        <v/>
      </c>
      <c r="I69" s="32" t="str">
        <f t="shared" si="14"/>
        <v/>
      </c>
      <c r="J69" s="33" t="str">
        <f t="shared" si="0"/>
        <v/>
      </c>
      <c r="K69" s="34" t="str">
        <f t="shared" si="1"/>
        <v/>
      </c>
      <c r="L69" s="33" t="str">
        <f t="shared" si="2"/>
        <v/>
      </c>
      <c r="M69" s="33" t="str">
        <f t="shared" si="15"/>
        <v/>
      </c>
      <c r="N69" s="33" t="str">
        <f t="shared" si="3"/>
        <v/>
      </c>
      <c r="O69" s="33" t="str">
        <f t="shared" si="4"/>
        <v/>
      </c>
      <c r="P69" s="33" t="str">
        <f t="shared" si="5"/>
        <v/>
      </c>
      <c r="R69" s="35" t="str">
        <f t="shared" si="16"/>
        <v/>
      </c>
      <c r="S69" s="15" t="str">
        <f t="shared" si="6"/>
        <v/>
      </c>
      <c r="T69" s="36" t="str">
        <f t="shared" si="7"/>
        <v/>
      </c>
      <c r="U69" s="23" t="str">
        <f t="shared" si="8"/>
        <v/>
      </c>
      <c r="V69" s="25"/>
    </row>
    <row r="70" spans="2:22" x14ac:dyDescent="0.25">
      <c r="B70" s="30">
        <v>44</v>
      </c>
      <c r="C70" s="31" t="str">
        <f t="shared" si="9"/>
        <v/>
      </c>
      <c r="D70" s="30" t="str">
        <f t="shared" si="10"/>
        <v/>
      </c>
      <c r="E70" s="31" t="str">
        <f t="shared" si="11"/>
        <v/>
      </c>
      <c r="F70" s="30" t="str">
        <f t="shared" si="17"/>
        <v/>
      </c>
      <c r="G70" s="30" t="str">
        <f t="shared" si="12"/>
        <v/>
      </c>
      <c r="H70" s="32" t="str">
        <f t="shared" si="13"/>
        <v/>
      </c>
      <c r="I70" s="32" t="str">
        <f t="shared" si="14"/>
        <v/>
      </c>
      <c r="J70" s="33" t="str">
        <f t="shared" si="0"/>
        <v/>
      </c>
      <c r="K70" s="34" t="str">
        <f t="shared" si="1"/>
        <v/>
      </c>
      <c r="L70" s="33" t="str">
        <f t="shared" si="2"/>
        <v/>
      </c>
      <c r="M70" s="33" t="str">
        <f t="shared" si="15"/>
        <v/>
      </c>
      <c r="N70" s="33" t="str">
        <f t="shared" si="3"/>
        <v/>
      </c>
      <c r="O70" s="33" t="str">
        <f t="shared" si="4"/>
        <v/>
      </c>
      <c r="P70" s="33" t="str">
        <f t="shared" si="5"/>
        <v/>
      </c>
      <c r="R70" s="35" t="str">
        <f t="shared" si="16"/>
        <v/>
      </c>
      <c r="S70" s="15" t="str">
        <f t="shared" si="6"/>
        <v/>
      </c>
      <c r="T70" s="36" t="str">
        <f t="shared" si="7"/>
        <v/>
      </c>
      <c r="U70" s="23" t="str">
        <f t="shared" si="8"/>
        <v/>
      </c>
      <c r="V70" s="25"/>
    </row>
    <row r="71" spans="2:22" x14ac:dyDescent="0.25">
      <c r="B71" s="30">
        <v>45</v>
      </c>
      <c r="C71" s="31" t="str">
        <f t="shared" si="9"/>
        <v/>
      </c>
      <c r="D71" s="30" t="str">
        <f t="shared" si="10"/>
        <v/>
      </c>
      <c r="E71" s="31" t="str">
        <f t="shared" si="11"/>
        <v/>
      </c>
      <c r="F71" s="30" t="str">
        <f t="shared" si="17"/>
        <v/>
      </c>
      <c r="G71" s="30" t="str">
        <f t="shared" si="12"/>
        <v/>
      </c>
      <c r="H71" s="32" t="str">
        <f t="shared" si="13"/>
        <v/>
      </c>
      <c r="I71" s="32" t="str">
        <f t="shared" si="14"/>
        <v/>
      </c>
      <c r="J71" s="33" t="str">
        <f t="shared" si="0"/>
        <v/>
      </c>
      <c r="K71" s="34" t="str">
        <f t="shared" si="1"/>
        <v/>
      </c>
      <c r="L71" s="33" t="str">
        <f t="shared" si="2"/>
        <v/>
      </c>
      <c r="M71" s="33" t="str">
        <f t="shared" si="15"/>
        <v/>
      </c>
      <c r="N71" s="33" t="str">
        <f t="shared" si="3"/>
        <v/>
      </c>
      <c r="O71" s="33" t="str">
        <f t="shared" si="4"/>
        <v/>
      </c>
      <c r="P71" s="33" t="str">
        <f t="shared" si="5"/>
        <v/>
      </c>
      <c r="R71" s="35" t="str">
        <f t="shared" si="16"/>
        <v/>
      </c>
      <c r="S71" s="15" t="str">
        <f t="shared" si="6"/>
        <v/>
      </c>
      <c r="T71" s="36" t="str">
        <f t="shared" si="7"/>
        <v/>
      </c>
      <c r="U71" s="23" t="str">
        <f t="shared" si="8"/>
        <v/>
      </c>
      <c r="V71" s="25"/>
    </row>
    <row r="72" spans="2:22" x14ac:dyDescent="0.25">
      <c r="B72" s="30">
        <v>46</v>
      </c>
      <c r="C72" s="31" t="str">
        <f t="shared" si="9"/>
        <v/>
      </c>
      <c r="D72" s="30" t="str">
        <f t="shared" si="10"/>
        <v/>
      </c>
      <c r="E72" s="31" t="str">
        <f t="shared" si="11"/>
        <v/>
      </c>
      <c r="F72" s="30" t="str">
        <f t="shared" si="17"/>
        <v/>
      </c>
      <c r="G72" s="30" t="str">
        <f t="shared" si="12"/>
        <v/>
      </c>
      <c r="H72" s="32" t="str">
        <f t="shared" si="13"/>
        <v/>
      </c>
      <c r="I72" s="32" t="str">
        <f t="shared" si="14"/>
        <v/>
      </c>
      <c r="J72" s="33" t="str">
        <f t="shared" si="0"/>
        <v/>
      </c>
      <c r="K72" s="34" t="str">
        <f t="shared" si="1"/>
        <v/>
      </c>
      <c r="L72" s="33" t="str">
        <f t="shared" si="2"/>
        <v/>
      </c>
      <c r="M72" s="33" t="str">
        <f t="shared" si="15"/>
        <v/>
      </c>
      <c r="N72" s="33" t="str">
        <f t="shared" si="3"/>
        <v/>
      </c>
      <c r="O72" s="33" t="str">
        <f t="shared" si="4"/>
        <v/>
      </c>
      <c r="P72" s="33" t="str">
        <f t="shared" si="5"/>
        <v/>
      </c>
      <c r="R72" s="35" t="str">
        <f t="shared" si="16"/>
        <v/>
      </c>
      <c r="S72" s="15" t="str">
        <f t="shared" si="6"/>
        <v/>
      </c>
      <c r="T72" s="36" t="str">
        <f t="shared" si="7"/>
        <v/>
      </c>
      <c r="U72" s="23" t="str">
        <f t="shared" si="8"/>
        <v/>
      </c>
      <c r="V72" s="25"/>
    </row>
    <row r="73" spans="2:22" x14ac:dyDescent="0.25">
      <c r="B73" s="30">
        <v>47</v>
      </c>
      <c r="C73" s="31" t="str">
        <f t="shared" si="9"/>
        <v/>
      </c>
      <c r="D73" s="30" t="str">
        <f t="shared" si="10"/>
        <v/>
      </c>
      <c r="E73" s="31" t="str">
        <f t="shared" si="11"/>
        <v/>
      </c>
      <c r="F73" s="30" t="str">
        <f t="shared" si="17"/>
        <v/>
      </c>
      <c r="G73" s="30" t="str">
        <f t="shared" si="12"/>
        <v/>
      </c>
      <c r="H73" s="32" t="str">
        <f t="shared" si="13"/>
        <v/>
      </c>
      <c r="I73" s="32" t="str">
        <f t="shared" si="14"/>
        <v/>
      </c>
      <c r="J73" s="33" t="str">
        <f t="shared" si="0"/>
        <v/>
      </c>
      <c r="K73" s="34" t="str">
        <f t="shared" si="1"/>
        <v/>
      </c>
      <c r="L73" s="33" t="str">
        <f t="shared" si="2"/>
        <v/>
      </c>
      <c r="M73" s="33" t="str">
        <f t="shared" si="15"/>
        <v/>
      </c>
      <c r="N73" s="33" t="str">
        <f t="shared" si="3"/>
        <v/>
      </c>
      <c r="O73" s="33" t="str">
        <f t="shared" si="4"/>
        <v/>
      </c>
      <c r="P73" s="33" t="str">
        <f t="shared" si="5"/>
        <v/>
      </c>
      <c r="R73" s="35" t="str">
        <f t="shared" si="16"/>
        <v/>
      </c>
      <c r="S73" s="15" t="str">
        <f t="shared" si="6"/>
        <v/>
      </c>
      <c r="T73" s="36" t="str">
        <f t="shared" si="7"/>
        <v/>
      </c>
      <c r="U73" s="23" t="str">
        <f t="shared" si="8"/>
        <v/>
      </c>
      <c r="V73" s="25"/>
    </row>
    <row r="74" spans="2:22" x14ac:dyDescent="0.25">
      <c r="B74" s="30">
        <v>48</v>
      </c>
      <c r="C74" s="31" t="str">
        <f t="shared" si="9"/>
        <v/>
      </c>
      <c r="D74" s="30" t="str">
        <f t="shared" si="10"/>
        <v/>
      </c>
      <c r="E74" s="31" t="str">
        <f t="shared" si="11"/>
        <v/>
      </c>
      <c r="F74" s="30" t="str">
        <f t="shared" si="17"/>
        <v/>
      </c>
      <c r="G74" s="30" t="str">
        <f t="shared" si="12"/>
        <v/>
      </c>
      <c r="H74" s="32" t="str">
        <f t="shared" si="13"/>
        <v/>
      </c>
      <c r="I74" s="32" t="str">
        <f t="shared" si="14"/>
        <v/>
      </c>
      <c r="J74" s="33" t="str">
        <f t="shared" si="0"/>
        <v/>
      </c>
      <c r="K74" s="34" t="str">
        <f t="shared" si="1"/>
        <v/>
      </c>
      <c r="L74" s="33" t="str">
        <f t="shared" si="2"/>
        <v/>
      </c>
      <c r="M74" s="33" t="str">
        <f t="shared" si="15"/>
        <v/>
      </c>
      <c r="N74" s="33" t="str">
        <f t="shared" si="3"/>
        <v/>
      </c>
      <c r="O74" s="33" t="str">
        <f t="shared" si="4"/>
        <v/>
      </c>
      <c r="P74" s="33" t="str">
        <f t="shared" si="5"/>
        <v/>
      </c>
      <c r="R74" s="35" t="str">
        <f t="shared" si="16"/>
        <v/>
      </c>
      <c r="S74" s="15" t="str">
        <f t="shared" si="6"/>
        <v/>
      </c>
      <c r="T74" s="36" t="str">
        <f t="shared" si="7"/>
        <v/>
      </c>
      <c r="U74" s="23" t="str">
        <f t="shared" si="8"/>
        <v/>
      </c>
      <c r="V74" s="25"/>
    </row>
    <row r="75" spans="2:22" x14ac:dyDescent="0.25">
      <c r="B75" s="30">
        <v>49</v>
      </c>
      <c r="C75" s="31" t="str">
        <f t="shared" si="9"/>
        <v/>
      </c>
      <c r="D75" s="30" t="str">
        <f t="shared" si="10"/>
        <v/>
      </c>
      <c r="E75" s="31" t="str">
        <f t="shared" si="11"/>
        <v/>
      </c>
      <c r="F75" s="30" t="str">
        <f t="shared" si="17"/>
        <v/>
      </c>
      <c r="G75" s="30" t="str">
        <f t="shared" si="12"/>
        <v/>
      </c>
      <c r="H75" s="32" t="str">
        <f t="shared" si="13"/>
        <v/>
      </c>
      <c r="I75" s="32" t="str">
        <f t="shared" si="14"/>
        <v/>
      </c>
      <c r="J75" s="33" t="str">
        <f t="shared" si="0"/>
        <v/>
      </c>
      <c r="K75" s="34" t="str">
        <f t="shared" si="1"/>
        <v/>
      </c>
      <c r="L75" s="33" t="str">
        <f t="shared" si="2"/>
        <v/>
      </c>
      <c r="M75" s="33" t="str">
        <f t="shared" si="15"/>
        <v/>
      </c>
      <c r="N75" s="33" t="str">
        <f t="shared" si="3"/>
        <v/>
      </c>
      <c r="O75" s="33" t="str">
        <f t="shared" si="4"/>
        <v/>
      </c>
      <c r="P75" s="33" t="str">
        <f t="shared" si="5"/>
        <v/>
      </c>
      <c r="R75" s="35" t="str">
        <f t="shared" si="16"/>
        <v/>
      </c>
      <c r="S75" s="15" t="str">
        <f t="shared" si="6"/>
        <v/>
      </c>
      <c r="T75" s="36" t="str">
        <f t="shared" si="7"/>
        <v/>
      </c>
      <c r="U75" s="23" t="str">
        <f t="shared" si="8"/>
        <v/>
      </c>
      <c r="V75" s="25"/>
    </row>
    <row r="76" spans="2:22" x14ac:dyDescent="0.25">
      <c r="B76" s="30">
        <v>50</v>
      </c>
      <c r="C76" s="31" t="str">
        <f t="shared" si="9"/>
        <v/>
      </c>
      <c r="D76" s="30" t="str">
        <f t="shared" si="10"/>
        <v/>
      </c>
      <c r="E76" s="31" t="str">
        <f t="shared" si="11"/>
        <v/>
      </c>
      <c r="F76" s="30" t="str">
        <f t="shared" si="17"/>
        <v/>
      </c>
      <c r="G76" s="30" t="str">
        <f t="shared" si="12"/>
        <v/>
      </c>
      <c r="H76" s="32" t="str">
        <f t="shared" si="13"/>
        <v/>
      </c>
      <c r="I76" s="32" t="str">
        <f t="shared" si="14"/>
        <v/>
      </c>
      <c r="J76" s="33" t="str">
        <f t="shared" si="0"/>
        <v/>
      </c>
      <c r="K76" s="34" t="str">
        <f t="shared" si="1"/>
        <v/>
      </c>
      <c r="L76" s="33" t="str">
        <f t="shared" si="2"/>
        <v/>
      </c>
      <c r="M76" s="33" t="str">
        <f t="shared" si="15"/>
        <v/>
      </c>
      <c r="N76" s="33" t="str">
        <f t="shared" si="3"/>
        <v/>
      </c>
      <c r="O76" s="33" t="str">
        <f t="shared" si="4"/>
        <v/>
      </c>
      <c r="P76" s="33" t="str">
        <f t="shared" si="5"/>
        <v/>
      </c>
      <c r="R76" s="35" t="str">
        <f t="shared" si="16"/>
        <v/>
      </c>
      <c r="S76" s="15" t="str">
        <f t="shared" si="6"/>
        <v/>
      </c>
      <c r="T76" s="36" t="str">
        <f t="shared" si="7"/>
        <v/>
      </c>
      <c r="U76" s="23" t="str">
        <f t="shared" si="8"/>
        <v/>
      </c>
      <c r="V76" s="25"/>
    </row>
    <row r="77" spans="2:22" x14ac:dyDescent="0.25">
      <c r="B77" s="30">
        <v>51</v>
      </c>
      <c r="C77" s="31" t="str">
        <f t="shared" si="9"/>
        <v/>
      </c>
      <c r="D77" s="30" t="str">
        <f t="shared" si="10"/>
        <v/>
      </c>
      <c r="E77" s="31" t="str">
        <f t="shared" si="11"/>
        <v/>
      </c>
      <c r="F77" s="30" t="str">
        <f t="shared" si="17"/>
        <v/>
      </c>
      <c r="G77" s="30" t="str">
        <f t="shared" si="12"/>
        <v/>
      </c>
      <c r="H77" s="32" t="str">
        <f t="shared" si="13"/>
        <v/>
      </c>
      <c r="I77" s="32" t="str">
        <f t="shared" si="14"/>
        <v/>
      </c>
      <c r="J77" s="33" t="str">
        <f t="shared" si="0"/>
        <v/>
      </c>
      <c r="K77" s="34" t="str">
        <f t="shared" si="1"/>
        <v/>
      </c>
      <c r="L77" s="33" t="str">
        <f t="shared" si="2"/>
        <v/>
      </c>
      <c r="M77" s="33" t="str">
        <f t="shared" si="15"/>
        <v/>
      </c>
      <c r="N77" s="33" t="str">
        <f t="shared" si="3"/>
        <v/>
      </c>
      <c r="O77" s="33" t="str">
        <f t="shared" si="4"/>
        <v/>
      </c>
      <c r="P77" s="33" t="str">
        <f t="shared" si="5"/>
        <v/>
      </c>
      <c r="R77" s="35" t="str">
        <f t="shared" si="16"/>
        <v/>
      </c>
      <c r="S77" s="15" t="str">
        <f t="shared" si="6"/>
        <v/>
      </c>
      <c r="T77" s="36" t="str">
        <f t="shared" si="7"/>
        <v/>
      </c>
      <c r="U77" s="23" t="str">
        <f t="shared" si="8"/>
        <v/>
      </c>
      <c r="V77" s="25"/>
    </row>
    <row r="78" spans="2:22" x14ac:dyDescent="0.25">
      <c r="B78" s="30">
        <v>52</v>
      </c>
      <c r="C78" s="31" t="str">
        <f t="shared" si="9"/>
        <v/>
      </c>
      <c r="D78" s="30" t="str">
        <f t="shared" si="10"/>
        <v/>
      </c>
      <c r="E78" s="31" t="str">
        <f t="shared" si="11"/>
        <v/>
      </c>
      <c r="F78" s="30" t="str">
        <f t="shared" si="17"/>
        <v/>
      </c>
      <c r="G78" s="30" t="str">
        <f t="shared" si="12"/>
        <v/>
      </c>
      <c r="H78" s="32" t="str">
        <f t="shared" si="13"/>
        <v/>
      </c>
      <c r="I78" s="32" t="str">
        <f t="shared" si="14"/>
        <v/>
      </c>
      <c r="J78" s="33" t="str">
        <f t="shared" si="0"/>
        <v/>
      </c>
      <c r="K78" s="34" t="str">
        <f t="shared" si="1"/>
        <v/>
      </c>
      <c r="L78" s="33" t="str">
        <f t="shared" si="2"/>
        <v/>
      </c>
      <c r="M78" s="33" t="str">
        <f t="shared" si="15"/>
        <v/>
      </c>
      <c r="N78" s="33" t="str">
        <f t="shared" si="3"/>
        <v/>
      </c>
      <c r="O78" s="33" t="str">
        <f t="shared" si="4"/>
        <v/>
      </c>
      <c r="P78" s="33" t="str">
        <f t="shared" si="5"/>
        <v/>
      </c>
      <c r="R78" s="35" t="str">
        <f t="shared" si="16"/>
        <v/>
      </c>
      <c r="S78" s="15" t="str">
        <f t="shared" si="6"/>
        <v/>
      </c>
      <c r="T78" s="36" t="str">
        <f t="shared" si="7"/>
        <v/>
      </c>
      <c r="U78" s="23" t="str">
        <f t="shared" si="8"/>
        <v/>
      </c>
      <c r="V78" s="25"/>
    </row>
    <row r="79" spans="2:22" x14ac:dyDescent="0.25">
      <c r="B79" s="30">
        <v>53</v>
      </c>
      <c r="C79" s="31" t="str">
        <f t="shared" si="9"/>
        <v/>
      </c>
      <c r="D79" s="30" t="str">
        <f t="shared" si="10"/>
        <v/>
      </c>
      <c r="E79" s="31" t="str">
        <f t="shared" si="11"/>
        <v/>
      </c>
      <c r="F79" s="30" t="str">
        <f t="shared" si="17"/>
        <v/>
      </c>
      <c r="G79" s="30" t="str">
        <f t="shared" si="12"/>
        <v/>
      </c>
      <c r="H79" s="32" t="str">
        <f t="shared" si="13"/>
        <v/>
      </c>
      <c r="I79" s="32" t="str">
        <f t="shared" si="14"/>
        <v/>
      </c>
      <c r="J79" s="33" t="str">
        <f t="shared" si="0"/>
        <v/>
      </c>
      <c r="K79" s="34" t="str">
        <f t="shared" si="1"/>
        <v/>
      </c>
      <c r="L79" s="33" t="str">
        <f t="shared" si="2"/>
        <v/>
      </c>
      <c r="M79" s="33" t="str">
        <f t="shared" si="15"/>
        <v/>
      </c>
      <c r="N79" s="33" t="str">
        <f t="shared" si="3"/>
        <v/>
      </c>
      <c r="O79" s="33" t="str">
        <f t="shared" si="4"/>
        <v/>
      </c>
      <c r="P79" s="33" t="str">
        <f t="shared" si="5"/>
        <v/>
      </c>
      <c r="R79" s="35" t="str">
        <f t="shared" si="16"/>
        <v/>
      </c>
      <c r="S79" s="15" t="str">
        <f t="shared" si="6"/>
        <v/>
      </c>
      <c r="T79" s="36" t="str">
        <f t="shared" si="7"/>
        <v/>
      </c>
      <c r="U79" s="23" t="str">
        <f t="shared" si="8"/>
        <v/>
      </c>
      <c r="V79" s="25"/>
    </row>
    <row r="80" spans="2:22" x14ac:dyDescent="0.25">
      <c r="B80" s="30">
        <v>54</v>
      </c>
      <c r="C80" s="31" t="str">
        <f t="shared" si="9"/>
        <v/>
      </c>
      <c r="D80" s="30" t="str">
        <f t="shared" si="10"/>
        <v/>
      </c>
      <c r="E80" s="31" t="str">
        <f t="shared" si="11"/>
        <v/>
      </c>
      <c r="F80" s="30" t="str">
        <f t="shared" si="17"/>
        <v/>
      </c>
      <c r="G80" s="30" t="str">
        <f t="shared" si="12"/>
        <v/>
      </c>
      <c r="H80" s="32" t="str">
        <f t="shared" si="13"/>
        <v/>
      </c>
      <c r="I80" s="32" t="str">
        <f t="shared" si="14"/>
        <v/>
      </c>
      <c r="J80" s="33" t="str">
        <f t="shared" si="0"/>
        <v/>
      </c>
      <c r="K80" s="34" t="str">
        <f t="shared" si="1"/>
        <v/>
      </c>
      <c r="L80" s="33" t="str">
        <f t="shared" si="2"/>
        <v/>
      </c>
      <c r="M80" s="33" t="str">
        <f t="shared" si="15"/>
        <v/>
      </c>
      <c r="N80" s="33" t="str">
        <f t="shared" si="3"/>
        <v/>
      </c>
      <c r="O80" s="33" t="str">
        <f t="shared" si="4"/>
        <v/>
      </c>
      <c r="P80" s="33" t="str">
        <f t="shared" si="5"/>
        <v/>
      </c>
      <c r="R80" s="35" t="str">
        <f t="shared" si="16"/>
        <v/>
      </c>
      <c r="S80" s="15" t="str">
        <f t="shared" si="6"/>
        <v/>
      </c>
      <c r="T80" s="36" t="str">
        <f t="shared" si="7"/>
        <v/>
      </c>
      <c r="U80" s="23" t="str">
        <f t="shared" si="8"/>
        <v/>
      </c>
      <c r="V80" s="25"/>
    </row>
    <row r="81" spans="2:22" x14ac:dyDescent="0.25">
      <c r="B81" s="30">
        <v>55</v>
      </c>
      <c r="C81" s="31" t="str">
        <f t="shared" si="9"/>
        <v/>
      </c>
      <c r="D81" s="30" t="str">
        <f t="shared" si="10"/>
        <v/>
      </c>
      <c r="E81" s="31" t="str">
        <f t="shared" si="11"/>
        <v/>
      </c>
      <c r="F81" s="30" t="str">
        <f t="shared" si="17"/>
        <v/>
      </c>
      <c r="G81" s="30" t="str">
        <f t="shared" si="12"/>
        <v/>
      </c>
      <c r="H81" s="32" t="str">
        <f t="shared" si="13"/>
        <v/>
      </c>
      <c r="I81" s="32" t="str">
        <f t="shared" si="14"/>
        <v/>
      </c>
      <c r="J81" s="33" t="str">
        <f t="shared" si="0"/>
        <v/>
      </c>
      <c r="K81" s="34" t="str">
        <f t="shared" si="1"/>
        <v/>
      </c>
      <c r="L81" s="33" t="str">
        <f t="shared" si="2"/>
        <v/>
      </c>
      <c r="M81" s="33" t="str">
        <f t="shared" si="15"/>
        <v/>
      </c>
      <c r="N81" s="33" t="str">
        <f t="shared" si="3"/>
        <v/>
      </c>
      <c r="O81" s="33" t="str">
        <f t="shared" si="4"/>
        <v/>
      </c>
      <c r="P81" s="33" t="str">
        <f t="shared" si="5"/>
        <v/>
      </c>
      <c r="R81" s="35" t="str">
        <f t="shared" si="16"/>
        <v/>
      </c>
      <c r="S81" s="15" t="str">
        <f t="shared" si="6"/>
        <v/>
      </c>
      <c r="T81" s="36" t="str">
        <f t="shared" si="7"/>
        <v/>
      </c>
      <c r="U81" s="23" t="str">
        <f t="shared" si="8"/>
        <v/>
      </c>
      <c r="V81" s="25"/>
    </row>
    <row r="82" spans="2:22" x14ac:dyDescent="0.25">
      <c r="B82" s="30">
        <v>56</v>
      </c>
      <c r="C82" s="31" t="str">
        <f t="shared" si="9"/>
        <v/>
      </c>
      <c r="D82" s="30" t="str">
        <f t="shared" si="10"/>
        <v/>
      </c>
      <c r="E82" s="31" t="str">
        <f t="shared" si="11"/>
        <v/>
      </c>
      <c r="F82" s="30" t="str">
        <f t="shared" si="17"/>
        <v/>
      </c>
      <c r="G82" s="30" t="str">
        <f t="shared" si="12"/>
        <v/>
      </c>
      <c r="H82" s="32" t="str">
        <f t="shared" si="13"/>
        <v/>
      </c>
      <c r="I82" s="32" t="str">
        <f t="shared" si="14"/>
        <v/>
      </c>
      <c r="J82" s="33" t="str">
        <f t="shared" si="0"/>
        <v/>
      </c>
      <c r="K82" s="34" t="str">
        <f t="shared" si="1"/>
        <v/>
      </c>
      <c r="L82" s="33" t="str">
        <f t="shared" si="2"/>
        <v/>
      </c>
      <c r="M82" s="33" t="str">
        <f t="shared" si="15"/>
        <v/>
      </c>
      <c r="N82" s="33" t="str">
        <f t="shared" si="3"/>
        <v/>
      </c>
      <c r="O82" s="33" t="str">
        <f t="shared" si="4"/>
        <v/>
      </c>
      <c r="P82" s="33" t="str">
        <f t="shared" si="5"/>
        <v/>
      </c>
      <c r="R82" s="35" t="str">
        <f t="shared" si="16"/>
        <v/>
      </c>
      <c r="S82" s="15" t="str">
        <f t="shared" si="6"/>
        <v/>
      </c>
      <c r="T82" s="36" t="str">
        <f t="shared" si="7"/>
        <v/>
      </c>
      <c r="U82" s="23" t="str">
        <f t="shared" si="8"/>
        <v/>
      </c>
      <c r="V82" s="25"/>
    </row>
    <row r="83" spans="2:22" x14ac:dyDescent="0.25">
      <c r="B83" s="30">
        <v>57</v>
      </c>
      <c r="C83" s="31" t="str">
        <f t="shared" si="9"/>
        <v/>
      </c>
      <c r="D83" s="30" t="str">
        <f t="shared" si="10"/>
        <v/>
      </c>
      <c r="E83" s="31" t="str">
        <f t="shared" si="11"/>
        <v/>
      </c>
      <c r="F83" s="30" t="str">
        <f t="shared" si="17"/>
        <v/>
      </c>
      <c r="G83" s="30" t="str">
        <f t="shared" si="12"/>
        <v/>
      </c>
      <c r="H83" s="32" t="str">
        <f t="shared" si="13"/>
        <v/>
      </c>
      <c r="I83" s="32" t="str">
        <f t="shared" si="14"/>
        <v/>
      </c>
      <c r="J83" s="33" t="str">
        <f t="shared" si="0"/>
        <v/>
      </c>
      <c r="K83" s="34" t="str">
        <f t="shared" si="1"/>
        <v/>
      </c>
      <c r="L83" s="33" t="str">
        <f t="shared" si="2"/>
        <v/>
      </c>
      <c r="M83" s="33" t="str">
        <f t="shared" si="15"/>
        <v/>
      </c>
      <c r="N83" s="33" t="str">
        <f t="shared" si="3"/>
        <v/>
      </c>
      <c r="O83" s="33" t="str">
        <f t="shared" si="4"/>
        <v/>
      </c>
      <c r="P83" s="33" t="str">
        <f t="shared" si="5"/>
        <v/>
      </c>
      <c r="R83" s="35" t="str">
        <f t="shared" si="16"/>
        <v/>
      </c>
      <c r="S83" s="15" t="str">
        <f t="shared" si="6"/>
        <v/>
      </c>
      <c r="T83" s="36" t="str">
        <f t="shared" si="7"/>
        <v/>
      </c>
      <c r="U83" s="23" t="str">
        <f t="shared" si="8"/>
        <v/>
      </c>
      <c r="V83" s="25"/>
    </row>
    <row r="84" spans="2:22" x14ac:dyDescent="0.25">
      <c r="B84" s="30">
        <v>58</v>
      </c>
      <c r="C84" s="31" t="str">
        <f t="shared" si="9"/>
        <v/>
      </c>
      <c r="D84" s="30" t="str">
        <f t="shared" si="10"/>
        <v/>
      </c>
      <c r="E84" s="31" t="str">
        <f t="shared" si="11"/>
        <v/>
      </c>
      <c r="F84" s="30" t="str">
        <f t="shared" si="17"/>
        <v/>
      </c>
      <c r="G84" s="30" t="str">
        <f t="shared" si="12"/>
        <v/>
      </c>
      <c r="H84" s="32" t="str">
        <f t="shared" si="13"/>
        <v/>
      </c>
      <c r="I84" s="32" t="str">
        <f t="shared" si="14"/>
        <v/>
      </c>
      <c r="J84" s="33" t="str">
        <f t="shared" si="0"/>
        <v/>
      </c>
      <c r="K84" s="34" t="str">
        <f t="shared" si="1"/>
        <v/>
      </c>
      <c r="L84" s="33" t="str">
        <f t="shared" si="2"/>
        <v/>
      </c>
      <c r="M84" s="33" t="str">
        <f t="shared" si="15"/>
        <v/>
      </c>
      <c r="N84" s="33" t="str">
        <f t="shared" si="3"/>
        <v/>
      </c>
      <c r="O84" s="33" t="str">
        <f t="shared" si="4"/>
        <v/>
      </c>
      <c r="P84" s="33" t="str">
        <f t="shared" si="5"/>
        <v/>
      </c>
      <c r="R84" s="35" t="str">
        <f t="shared" si="16"/>
        <v/>
      </c>
      <c r="S84" s="15" t="str">
        <f t="shared" si="6"/>
        <v/>
      </c>
      <c r="T84" s="36" t="str">
        <f t="shared" si="7"/>
        <v/>
      </c>
      <c r="U84" s="23" t="str">
        <f t="shared" si="8"/>
        <v/>
      </c>
      <c r="V84" s="25"/>
    </row>
    <row r="85" spans="2:22" x14ac:dyDescent="0.25">
      <c r="B85" s="30">
        <v>59</v>
      </c>
      <c r="C85" s="31" t="str">
        <f t="shared" si="9"/>
        <v/>
      </c>
      <c r="D85" s="30" t="str">
        <f t="shared" si="10"/>
        <v/>
      </c>
      <c r="E85" s="31" t="str">
        <f t="shared" si="11"/>
        <v/>
      </c>
      <c r="F85" s="30" t="str">
        <f t="shared" si="17"/>
        <v/>
      </c>
      <c r="G85" s="30" t="str">
        <f t="shared" si="12"/>
        <v/>
      </c>
      <c r="H85" s="32" t="str">
        <f t="shared" si="13"/>
        <v/>
      </c>
      <c r="I85" s="32" t="str">
        <f t="shared" si="14"/>
        <v/>
      </c>
      <c r="J85" s="33" t="str">
        <f t="shared" si="0"/>
        <v/>
      </c>
      <c r="K85" s="34" t="str">
        <f t="shared" si="1"/>
        <v/>
      </c>
      <c r="L85" s="33" t="str">
        <f t="shared" si="2"/>
        <v/>
      </c>
      <c r="M85" s="33" t="str">
        <f t="shared" si="15"/>
        <v/>
      </c>
      <c r="N85" s="33" t="str">
        <f t="shared" si="3"/>
        <v/>
      </c>
      <c r="O85" s="33" t="str">
        <f t="shared" si="4"/>
        <v/>
      </c>
      <c r="P85" s="33" t="str">
        <f t="shared" si="5"/>
        <v/>
      </c>
      <c r="R85" s="35" t="str">
        <f t="shared" si="16"/>
        <v/>
      </c>
      <c r="S85" s="15" t="str">
        <f t="shared" si="6"/>
        <v/>
      </c>
      <c r="T85" s="36" t="str">
        <f t="shared" si="7"/>
        <v/>
      </c>
      <c r="U85" s="23" t="str">
        <f t="shared" si="8"/>
        <v/>
      </c>
      <c r="V85" s="25"/>
    </row>
    <row r="86" spans="2:22" x14ac:dyDescent="0.25">
      <c r="B86" s="30">
        <v>60</v>
      </c>
      <c r="C86" s="31" t="str">
        <f t="shared" si="9"/>
        <v/>
      </c>
      <c r="D86" s="30" t="str">
        <f t="shared" si="10"/>
        <v/>
      </c>
      <c r="E86" s="31" t="str">
        <f t="shared" si="11"/>
        <v/>
      </c>
      <c r="F86" s="30" t="str">
        <f t="shared" si="17"/>
        <v/>
      </c>
      <c r="G86" s="30" t="str">
        <f t="shared" si="12"/>
        <v/>
      </c>
      <c r="H86" s="32" t="str">
        <f t="shared" si="13"/>
        <v/>
      </c>
      <c r="I86" s="32" t="str">
        <f t="shared" si="14"/>
        <v/>
      </c>
      <c r="J86" s="33" t="str">
        <f t="shared" si="0"/>
        <v/>
      </c>
      <c r="K86" s="34" t="str">
        <f t="shared" si="1"/>
        <v/>
      </c>
      <c r="L86" s="33" t="str">
        <f t="shared" si="2"/>
        <v/>
      </c>
      <c r="M86" s="33" t="str">
        <f t="shared" si="15"/>
        <v/>
      </c>
      <c r="N86" s="33" t="str">
        <f t="shared" si="3"/>
        <v/>
      </c>
      <c r="O86" s="33" t="str">
        <f t="shared" si="4"/>
        <v/>
      </c>
      <c r="P86" s="33" t="str">
        <f t="shared" si="5"/>
        <v/>
      </c>
      <c r="R86" s="35" t="str">
        <f t="shared" si="16"/>
        <v/>
      </c>
      <c r="S86" s="15" t="str">
        <f t="shared" si="6"/>
        <v/>
      </c>
      <c r="T86" s="36" t="str">
        <f t="shared" si="7"/>
        <v/>
      </c>
      <c r="U86" s="23" t="str">
        <f t="shared" si="8"/>
        <v/>
      </c>
      <c r="V86" s="25"/>
    </row>
    <row r="87" spans="2:22" x14ac:dyDescent="0.25">
      <c r="B87" s="30">
        <v>61</v>
      </c>
      <c r="C87" s="31" t="str">
        <f t="shared" si="9"/>
        <v/>
      </c>
      <c r="D87" s="30" t="str">
        <f t="shared" si="10"/>
        <v/>
      </c>
      <c r="E87" s="31" t="str">
        <f t="shared" si="11"/>
        <v/>
      </c>
      <c r="F87" s="30" t="str">
        <f t="shared" si="17"/>
        <v/>
      </c>
      <c r="G87" s="30" t="str">
        <f t="shared" si="12"/>
        <v/>
      </c>
      <c r="H87" s="32" t="str">
        <f t="shared" si="13"/>
        <v/>
      </c>
      <c r="I87" s="32" t="str">
        <f t="shared" si="14"/>
        <v/>
      </c>
      <c r="J87" s="33" t="str">
        <f t="shared" si="0"/>
        <v/>
      </c>
      <c r="K87" s="34" t="str">
        <f t="shared" si="1"/>
        <v/>
      </c>
      <c r="L87" s="33" t="str">
        <f t="shared" si="2"/>
        <v/>
      </c>
      <c r="M87" s="33" t="str">
        <f t="shared" si="15"/>
        <v/>
      </c>
      <c r="N87" s="33" t="str">
        <f t="shared" si="3"/>
        <v/>
      </c>
      <c r="O87" s="33" t="str">
        <f t="shared" si="4"/>
        <v/>
      </c>
      <c r="P87" s="33" t="str">
        <f t="shared" si="5"/>
        <v/>
      </c>
      <c r="R87" s="35" t="str">
        <f t="shared" si="16"/>
        <v/>
      </c>
      <c r="S87" s="15" t="str">
        <f t="shared" si="6"/>
        <v/>
      </c>
      <c r="T87" s="36" t="str">
        <f t="shared" si="7"/>
        <v/>
      </c>
      <c r="U87" s="23" t="str">
        <f t="shared" si="8"/>
        <v/>
      </c>
    </row>
    <row r="88" spans="2:22" x14ac:dyDescent="0.25">
      <c r="B88" s="30">
        <v>62</v>
      </c>
      <c r="C88" s="31" t="str">
        <f t="shared" si="9"/>
        <v/>
      </c>
      <c r="D88" s="30" t="str">
        <f t="shared" si="10"/>
        <v/>
      </c>
      <c r="E88" s="31" t="str">
        <f t="shared" si="11"/>
        <v/>
      </c>
      <c r="F88" s="30" t="str">
        <f t="shared" si="17"/>
        <v/>
      </c>
      <c r="G88" s="30" t="str">
        <f t="shared" si="12"/>
        <v/>
      </c>
      <c r="H88" s="32" t="str">
        <f t="shared" si="13"/>
        <v/>
      </c>
      <c r="I88" s="32" t="str">
        <f t="shared" si="14"/>
        <v/>
      </c>
      <c r="J88" s="33" t="str">
        <f t="shared" si="0"/>
        <v/>
      </c>
      <c r="K88" s="34" t="str">
        <f t="shared" si="1"/>
        <v/>
      </c>
      <c r="L88" s="33" t="str">
        <f t="shared" si="2"/>
        <v/>
      </c>
      <c r="M88" s="33" t="str">
        <f t="shared" si="15"/>
        <v/>
      </c>
      <c r="N88" s="33" t="str">
        <f t="shared" si="3"/>
        <v/>
      </c>
      <c r="O88" s="33" t="str">
        <f t="shared" si="4"/>
        <v/>
      </c>
      <c r="P88" s="33" t="str">
        <f t="shared" si="5"/>
        <v/>
      </c>
      <c r="R88" s="35" t="str">
        <f t="shared" si="16"/>
        <v/>
      </c>
      <c r="S88" s="15" t="str">
        <f t="shared" si="6"/>
        <v/>
      </c>
      <c r="T88" s="36" t="str">
        <f t="shared" si="7"/>
        <v/>
      </c>
      <c r="U88" s="23" t="str">
        <f t="shared" si="8"/>
        <v/>
      </c>
    </row>
    <row r="89" spans="2:22" x14ac:dyDescent="0.25">
      <c r="B89" s="30">
        <v>63</v>
      </c>
      <c r="C89" s="31" t="str">
        <f t="shared" si="9"/>
        <v/>
      </c>
      <c r="D89" s="30" t="str">
        <f t="shared" si="10"/>
        <v/>
      </c>
      <c r="E89" s="31" t="str">
        <f t="shared" si="11"/>
        <v/>
      </c>
      <c r="F89" s="30" t="str">
        <f t="shared" si="17"/>
        <v/>
      </c>
      <c r="G89" s="30" t="str">
        <f t="shared" si="12"/>
        <v/>
      </c>
      <c r="H89" s="32" t="str">
        <f t="shared" si="13"/>
        <v/>
      </c>
      <c r="I89" s="32" t="str">
        <f t="shared" si="14"/>
        <v/>
      </c>
      <c r="J89" s="33" t="str">
        <f t="shared" si="0"/>
        <v/>
      </c>
      <c r="K89" s="34" t="str">
        <f t="shared" si="1"/>
        <v/>
      </c>
      <c r="L89" s="33" t="str">
        <f t="shared" si="2"/>
        <v/>
      </c>
      <c r="M89" s="33" t="str">
        <f t="shared" si="15"/>
        <v/>
      </c>
      <c r="N89" s="33" t="str">
        <f t="shared" si="3"/>
        <v/>
      </c>
      <c r="O89" s="33" t="str">
        <f t="shared" si="4"/>
        <v/>
      </c>
      <c r="P89" s="33" t="str">
        <f t="shared" si="5"/>
        <v/>
      </c>
      <c r="R89" s="35" t="str">
        <f t="shared" si="16"/>
        <v/>
      </c>
      <c r="S89" s="15" t="str">
        <f t="shared" si="6"/>
        <v/>
      </c>
      <c r="T89" s="36" t="str">
        <f t="shared" si="7"/>
        <v/>
      </c>
      <c r="U89" s="23" t="str">
        <f t="shared" si="8"/>
        <v/>
      </c>
    </row>
    <row r="90" spans="2:22" x14ac:dyDescent="0.25">
      <c r="B90" s="30">
        <v>64</v>
      </c>
      <c r="C90" s="31" t="str">
        <f t="shared" si="9"/>
        <v/>
      </c>
      <c r="D90" s="30" t="str">
        <f t="shared" si="10"/>
        <v/>
      </c>
      <c r="E90" s="31" t="str">
        <f t="shared" si="11"/>
        <v/>
      </c>
      <c r="F90" s="30" t="str">
        <f t="shared" si="17"/>
        <v/>
      </c>
      <c r="G90" s="30" t="str">
        <f t="shared" si="12"/>
        <v/>
      </c>
      <c r="H90" s="32" t="str">
        <f t="shared" si="13"/>
        <v/>
      </c>
      <c r="I90" s="32" t="str">
        <f t="shared" si="14"/>
        <v/>
      </c>
      <c r="J90" s="33" t="str">
        <f t="shared" si="0"/>
        <v/>
      </c>
      <c r="K90" s="34" t="str">
        <f t="shared" si="1"/>
        <v/>
      </c>
      <c r="L90" s="33" t="str">
        <f t="shared" si="2"/>
        <v/>
      </c>
      <c r="M90" s="33" t="str">
        <f t="shared" si="15"/>
        <v/>
      </c>
      <c r="N90" s="33" t="str">
        <f t="shared" si="3"/>
        <v/>
      </c>
      <c r="O90" s="33" t="str">
        <f t="shared" si="4"/>
        <v/>
      </c>
      <c r="P90" s="33" t="str">
        <f t="shared" si="5"/>
        <v/>
      </c>
      <c r="R90" s="35" t="str">
        <f t="shared" si="16"/>
        <v/>
      </c>
      <c r="S90" s="15" t="str">
        <f t="shared" si="6"/>
        <v/>
      </c>
      <c r="T90" s="36" t="str">
        <f t="shared" si="7"/>
        <v/>
      </c>
      <c r="U90" s="23" t="str">
        <f t="shared" si="8"/>
        <v/>
      </c>
    </row>
    <row r="91" spans="2:22" x14ac:dyDescent="0.25">
      <c r="B91" s="30">
        <v>65</v>
      </c>
      <c r="C91" s="31" t="str">
        <f t="shared" si="9"/>
        <v/>
      </c>
      <c r="D91" s="30" t="str">
        <f t="shared" ref="D91:D98" si="18">IF(B91&lt;=$C$11,WEEKDAY(C91,2),"")</f>
        <v/>
      </c>
      <c r="E91" s="31" t="str">
        <f t="shared" si="11"/>
        <v/>
      </c>
      <c r="F91" s="30" t="str">
        <f t="shared" si="17"/>
        <v/>
      </c>
      <c r="G91" s="30" t="str">
        <f t="shared" si="12"/>
        <v/>
      </c>
      <c r="H91" s="32" t="str">
        <f t="shared" si="13"/>
        <v/>
      </c>
      <c r="I91" s="32" t="str">
        <f t="shared" si="14"/>
        <v/>
      </c>
      <c r="J91" s="33" t="str">
        <f t="shared" ref="J91:J98" si="19">IF(B91&gt;C$11,"",((1+C$16)^(F91/360)-1)*H91)</f>
        <v/>
      </c>
      <c r="K91" s="34" t="str">
        <f t="shared" ref="K91:K98" si="20">IF(B91&gt;C$11,"",C$18*C$19)</f>
        <v/>
      </c>
      <c r="L91" s="33" t="str">
        <f t="shared" ref="L91:L98" si="21">IF(B91&gt;C$11,"",C$20)</f>
        <v/>
      </c>
      <c r="M91" s="33" t="str">
        <f t="shared" si="15"/>
        <v/>
      </c>
      <c r="N91" s="33" t="str">
        <f t="shared" ref="N91:N98" si="22">IF(B91&gt;C$11,"",H91-I91)</f>
        <v/>
      </c>
      <c r="O91" s="33" t="str">
        <f t="shared" ref="O91:O98" si="23">IFERROR(IF(AND(MONTH(E91)=7,C$14=2),2/(1+C$17)^(G91/360),IF(AND(MONTH(E91)=12,C$15=2),2/(1+C$17)^(G91/360),1/(1+C$17)^(G91/360))),"")</f>
        <v/>
      </c>
      <c r="P91" s="33" t="str">
        <f t="shared" ref="P91:P98" si="24">IFERROR(1/(1+C$17)^(G91/360),"")</f>
        <v/>
      </c>
      <c r="R91" s="35" t="str">
        <f t="shared" si="16"/>
        <v/>
      </c>
      <c r="S91" s="15" t="str">
        <f t="shared" ref="S91:S98" si="25">G91</f>
        <v/>
      </c>
      <c r="T91" s="36" t="str">
        <f t="shared" ref="T91:T98" si="26">IFERROR((1+C$23)^(S91/360),"")</f>
        <v/>
      </c>
      <c r="U91" s="23" t="str">
        <f t="shared" ref="U91:U98" si="27">IFERROR(ROUND(R91/T91,2),"")</f>
        <v/>
      </c>
    </row>
    <row r="92" spans="2:22" x14ac:dyDescent="0.25">
      <c r="B92" s="30">
        <v>66</v>
      </c>
      <c r="C92" s="31" t="str">
        <f t="shared" ref="C92:C98" si="28">IF(B92&gt;$C$11,"",EDATE(C91,1))</f>
        <v/>
      </c>
      <c r="D92" s="30" t="str">
        <f t="shared" si="18"/>
        <v/>
      </c>
      <c r="E92" s="31" t="str">
        <f t="shared" ref="E92:E98" si="29">IF(D92=7,C92+1,C92)</f>
        <v/>
      </c>
      <c r="F92" s="30" t="str">
        <f t="shared" ref="F92:F98" si="30">IF(B92&gt;C$11,"",E92-E91)</f>
        <v/>
      </c>
      <c r="G92" s="30" t="str">
        <f t="shared" ref="G92:G98" si="31">IFERROR(F92+G91,"")</f>
        <v/>
      </c>
      <c r="H92" s="32" t="str">
        <f t="shared" ref="H92:H98" si="32">IF(B92&gt;C$11,"",N91)</f>
        <v/>
      </c>
      <c r="I92" s="32" t="str">
        <f t="shared" ref="I92:I98" si="33">IF(B92&gt;C$11,"",M92-L92-K92-J92)</f>
        <v/>
      </c>
      <c r="J92" s="33" t="str">
        <f t="shared" si="19"/>
        <v/>
      </c>
      <c r="K92" s="34" t="str">
        <f t="shared" si="20"/>
        <v/>
      </c>
      <c r="L92" s="33" t="str">
        <f t="shared" si="21"/>
        <v/>
      </c>
      <c r="M92" s="33" t="str">
        <f t="shared" ref="M92:M98" si="34">IF(B92&gt;C$11,"",IF(B92=C$11,H92+J92+K92+L92,IF(AND(C$14=2,MONTH(E92)=7),2*C$21,IF(AND(C$15=2,MONTH(E92)=12),2*C$21,C$21))))</f>
        <v/>
      </c>
      <c r="N92" s="33" t="str">
        <f t="shared" si="22"/>
        <v/>
      </c>
      <c r="O92" s="33" t="str">
        <f t="shared" si="23"/>
        <v/>
      </c>
      <c r="P92" s="33" t="str">
        <f t="shared" si="24"/>
        <v/>
      </c>
      <c r="R92" s="35" t="str">
        <f t="shared" ref="R92:R98" si="35">IFERROR(I92+J92+K92+L92,"")</f>
        <v/>
      </c>
      <c r="S92" s="15" t="str">
        <f t="shared" si="25"/>
        <v/>
      </c>
      <c r="T92" s="36" t="str">
        <f t="shared" si="26"/>
        <v/>
      </c>
      <c r="U92" s="23" t="str">
        <f t="shared" si="27"/>
        <v/>
      </c>
    </row>
    <row r="93" spans="2:22" x14ac:dyDescent="0.25">
      <c r="B93" s="30">
        <v>67</v>
      </c>
      <c r="C93" s="31" t="str">
        <f t="shared" si="28"/>
        <v/>
      </c>
      <c r="D93" s="30" t="str">
        <f t="shared" si="18"/>
        <v/>
      </c>
      <c r="E93" s="31" t="str">
        <f t="shared" si="29"/>
        <v/>
      </c>
      <c r="F93" s="30" t="str">
        <f t="shared" si="30"/>
        <v/>
      </c>
      <c r="G93" s="30" t="str">
        <f t="shared" si="31"/>
        <v/>
      </c>
      <c r="H93" s="32" t="str">
        <f t="shared" si="32"/>
        <v/>
      </c>
      <c r="I93" s="32" t="str">
        <f t="shared" si="33"/>
        <v/>
      </c>
      <c r="J93" s="33" t="str">
        <f t="shared" si="19"/>
        <v/>
      </c>
      <c r="K93" s="34" t="str">
        <f t="shared" si="20"/>
        <v/>
      </c>
      <c r="L93" s="33" t="str">
        <f t="shared" si="21"/>
        <v/>
      </c>
      <c r="M93" s="33" t="str">
        <f t="shared" si="34"/>
        <v/>
      </c>
      <c r="N93" s="33" t="str">
        <f t="shared" si="22"/>
        <v/>
      </c>
      <c r="O93" s="33" t="str">
        <f t="shared" si="23"/>
        <v/>
      </c>
      <c r="P93" s="33" t="str">
        <f t="shared" si="24"/>
        <v/>
      </c>
      <c r="R93" s="35" t="str">
        <f t="shared" si="35"/>
        <v/>
      </c>
      <c r="S93" s="15" t="str">
        <f t="shared" si="25"/>
        <v/>
      </c>
      <c r="T93" s="36" t="str">
        <f t="shared" si="26"/>
        <v/>
      </c>
      <c r="U93" s="23" t="str">
        <f t="shared" si="27"/>
        <v/>
      </c>
    </row>
    <row r="94" spans="2:22" x14ac:dyDescent="0.25">
      <c r="B94" s="30">
        <v>68</v>
      </c>
      <c r="C94" s="31" t="str">
        <f t="shared" si="28"/>
        <v/>
      </c>
      <c r="D94" s="30" t="str">
        <f t="shared" si="18"/>
        <v/>
      </c>
      <c r="E94" s="31" t="str">
        <f t="shared" si="29"/>
        <v/>
      </c>
      <c r="F94" s="30" t="str">
        <f t="shared" si="30"/>
        <v/>
      </c>
      <c r="G94" s="30" t="str">
        <f t="shared" si="31"/>
        <v/>
      </c>
      <c r="H94" s="32" t="str">
        <f t="shared" si="32"/>
        <v/>
      </c>
      <c r="I94" s="32" t="str">
        <f t="shared" si="33"/>
        <v/>
      </c>
      <c r="J94" s="33" t="str">
        <f t="shared" si="19"/>
        <v/>
      </c>
      <c r="K94" s="34" t="str">
        <f t="shared" si="20"/>
        <v/>
      </c>
      <c r="L94" s="33" t="str">
        <f t="shared" si="21"/>
        <v/>
      </c>
      <c r="M94" s="33" t="str">
        <f t="shared" si="34"/>
        <v/>
      </c>
      <c r="N94" s="33" t="str">
        <f t="shared" si="22"/>
        <v/>
      </c>
      <c r="O94" s="33" t="str">
        <f t="shared" si="23"/>
        <v/>
      </c>
      <c r="P94" s="33" t="str">
        <f t="shared" si="24"/>
        <v/>
      </c>
      <c r="R94" s="35" t="str">
        <f t="shared" si="35"/>
        <v/>
      </c>
      <c r="S94" s="15" t="str">
        <f t="shared" si="25"/>
        <v/>
      </c>
      <c r="T94" s="36" t="str">
        <f t="shared" si="26"/>
        <v/>
      </c>
      <c r="U94" s="23" t="str">
        <f t="shared" si="27"/>
        <v/>
      </c>
    </row>
    <row r="95" spans="2:22" x14ac:dyDescent="0.25">
      <c r="B95" s="30">
        <v>69</v>
      </c>
      <c r="C95" s="31" t="str">
        <f t="shared" si="28"/>
        <v/>
      </c>
      <c r="D95" s="30" t="str">
        <f t="shared" si="18"/>
        <v/>
      </c>
      <c r="E95" s="31" t="str">
        <f t="shared" si="29"/>
        <v/>
      </c>
      <c r="F95" s="30" t="str">
        <f t="shared" si="30"/>
        <v/>
      </c>
      <c r="G95" s="30" t="str">
        <f t="shared" si="31"/>
        <v/>
      </c>
      <c r="H95" s="32" t="str">
        <f t="shared" si="32"/>
        <v/>
      </c>
      <c r="I95" s="32" t="str">
        <f t="shared" si="33"/>
        <v/>
      </c>
      <c r="J95" s="33" t="str">
        <f t="shared" si="19"/>
        <v/>
      </c>
      <c r="K95" s="34" t="str">
        <f t="shared" si="20"/>
        <v/>
      </c>
      <c r="L95" s="33" t="str">
        <f t="shared" si="21"/>
        <v/>
      </c>
      <c r="M95" s="33" t="str">
        <f t="shared" si="34"/>
        <v/>
      </c>
      <c r="N95" s="33" t="str">
        <f t="shared" si="22"/>
        <v/>
      </c>
      <c r="O95" s="33" t="str">
        <f t="shared" si="23"/>
        <v/>
      </c>
      <c r="P95" s="33" t="str">
        <f t="shared" si="24"/>
        <v/>
      </c>
      <c r="R95" s="35" t="str">
        <f t="shared" si="35"/>
        <v/>
      </c>
      <c r="S95" s="15" t="str">
        <f t="shared" si="25"/>
        <v/>
      </c>
      <c r="T95" s="36" t="str">
        <f t="shared" si="26"/>
        <v/>
      </c>
      <c r="U95" s="23" t="str">
        <f t="shared" si="27"/>
        <v/>
      </c>
    </row>
    <row r="96" spans="2:22" x14ac:dyDescent="0.25">
      <c r="B96" s="30">
        <v>70</v>
      </c>
      <c r="C96" s="31" t="str">
        <f t="shared" si="28"/>
        <v/>
      </c>
      <c r="D96" s="30" t="str">
        <f t="shared" si="18"/>
        <v/>
      </c>
      <c r="E96" s="31" t="str">
        <f t="shared" si="29"/>
        <v/>
      </c>
      <c r="F96" s="30" t="str">
        <f t="shared" si="30"/>
        <v/>
      </c>
      <c r="G96" s="30" t="str">
        <f t="shared" si="31"/>
        <v/>
      </c>
      <c r="H96" s="32" t="str">
        <f t="shared" si="32"/>
        <v/>
      </c>
      <c r="I96" s="32" t="str">
        <f t="shared" si="33"/>
        <v/>
      </c>
      <c r="J96" s="33" t="str">
        <f t="shared" si="19"/>
        <v/>
      </c>
      <c r="K96" s="34" t="str">
        <f t="shared" si="20"/>
        <v/>
      </c>
      <c r="L96" s="33" t="str">
        <f t="shared" si="21"/>
        <v/>
      </c>
      <c r="M96" s="33" t="str">
        <f t="shared" si="34"/>
        <v/>
      </c>
      <c r="N96" s="33" t="str">
        <f t="shared" si="22"/>
        <v/>
      </c>
      <c r="O96" s="33" t="str">
        <f t="shared" si="23"/>
        <v/>
      </c>
      <c r="P96" s="33" t="str">
        <f t="shared" si="24"/>
        <v/>
      </c>
      <c r="R96" s="35" t="str">
        <f t="shared" si="35"/>
        <v/>
      </c>
      <c r="S96" s="15" t="str">
        <f t="shared" si="25"/>
        <v/>
      </c>
      <c r="T96" s="36" t="str">
        <f t="shared" si="26"/>
        <v/>
      </c>
      <c r="U96" s="23" t="str">
        <f t="shared" si="27"/>
        <v/>
      </c>
    </row>
    <row r="97" spans="2:21" x14ac:dyDescent="0.25">
      <c r="B97" s="30">
        <v>71</v>
      </c>
      <c r="C97" s="31" t="str">
        <f t="shared" si="28"/>
        <v/>
      </c>
      <c r="D97" s="30" t="str">
        <f t="shared" si="18"/>
        <v/>
      </c>
      <c r="E97" s="31" t="str">
        <f t="shared" si="29"/>
        <v/>
      </c>
      <c r="F97" s="30" t="str">
        <f t="shared" si="30"/>
        <v/>
      </c>
      <c r="G97" s="30" t="str">
        <f t="shared" si="31"/>
        <v/>
      </c>
      <c r="H97" s="32" t="str">
        <f t="shared" si="32"/>
        <v/>
      </c>
      <c r="I97" s="32" t="str">
        <f t="shared" si="33"/>
        <v/>
      </c>
      <c r="J97" s="33" t="str">
        <f t="shared" si="19"/>
        <v/>
      </c>
      <c r="K97" s="34" t="str">
        <f t="shared" si="20"/>
        <v/>
      </c>
      <c r="L97" s="33" t="str">
        <f t="shared" si="21"/>
        <v/>
      </c>
      <c r="M97" s="33" t="str">
        <f t="shared" si="34"/>
        <v/>
      </c>
      <c r="N97" s="33" t="str">
        <f t="shared" si="22"/>
        <v/>
      </c>
      <c r="O97" s="33" t="str">
        <f t="shared" si="23"/>
        <v/>
      </c>
      <c r="P97" s="33" t="str">
        <f t="shared" si="24"/>
        <v/>
      </c>
      <c r="R97" s="35" t="str">
        <f t="shared" si="35"/>
        <v/>
      </c>
      <c r="S97" s="15" t="str">
        <f t="shared" si="25"/>
        <v/>
      </c>
      <c r="T97" s="36" t="str">
        <f t="shared" si="26"/>
        <v/>
      </c>
      <c r="U97" s="23" t="str">
        <f t="shared" si="27"/>
        <v/>
      </c>
    </row>
    <row r="98" spans="2:21" x14ac:dyDescent="0.25">
      <c r="B98" s="30">
        <v>72</v>
      </c>
      <c r="C98" s="31" t="str">
        <f t="shared" si="28"/>
        <v/>
      </c>
      <c r="D98" s="30" t="str">
        <f t="shared" si="18"/>
        <v/>
      </c>
      <c r="E98" s="31" t="str">
        <f t="shared" si="29"/>
        <v/>
      </c>
      <c r="F98" s="30" t="str">
        <f t="shared" si="30"/>
        <v/>
      </c>
      <c r="G98" s="30" t="str">
        <f t="shared" si="31"/>
        <v/>
      </c>
      <c r="H98" s="32" t="str">
        <f t="shared" si="32"/>
        <v/>
      </c>
      <c r="I98" s="32" t="str">
        <f t="shared" si="33"/>
        <v/>
      </c>
      <c r="J98" s="33" t="str">
        <f t="shared" si="19"/>
        <v/>
      </c>
      <c r="K98" s="34" t="str">
        <f t="shared" si="20"/>
        <v/>
      </c>
      <c r="L98" s="33" t="str">
        <f t="shared" si="21"/>
        <v/>
      </c>
      <c r="M98" s="33" t="str">
        <f t="shared" si="34"/>
        <v/>
      </c>
      <c r="N98" s="33" t="str">
        <f t="shared" si="22"/>
        <v/>
      </c>
      <c r="O98" s="33" t="str">
        <f t="shared" si="23"/>
        <v/>
      </c>
      <c r="P98" s="33" t="str">
        <f t="shared" si="24"/>
        <v/>
      </c>
      <c r="R98" s="35" t="str">
        <f t="shared" si="35"/>
        <v/>
      </c>
      <c r="S98" s="15" t="str">
        <f t="shared" si="25"/>
        <v/>
      </c>
      <c r="T98" s="36" t="str">
        <f t="shared" si="26"/>
        <v/>
      </c>
      <c r="U98" s="23" t="str">
        <f t="shared" si="27"/>
        <v/>
      </c>
    </row>
  </sheetData>
  <sheetProtection algorithmName="SHA-512" hashValue="Hq7fBEm37dAwkpPheHL2w4UG8fA9DDgyUIYdUShnRIpc2desuFnHAHjwl6lgyFThs89rypVGDvk80EpFx+rjSQ==" saltValue="5QMw6ROx2sZro+RFB7dENg==" spinCount="100000" sheet="1" objects="1" scenarios="1"/>
  <dataValidations count="2">
    <dataValidation type="list" allowBlank="1" showInputMessage="1" showErrorMessage="1" sqref="C9" xr:uid="{00000000-0002-0000-0000-000000000000}">
      <formula1>COD_EMPLEADO</formula1>
    </dataValidation>
    <dataValidation type="list" allowBlank="1" showInputMessage="1" showErrorMessage="1" sqref="C10" xr:uid="{00000000-0002-0000-0000-000001000000}">
      <formula1>"Soles,Dolares"</formula1>
    </dataValidation>
  </dataValidations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1" tint="0.499984740745262"/>
  </sheetPr>
  <dimension ref="B2:V98"/>
  <sheetViews>
    <sheetView showGridLines="0" zoomScale="90" zoomScaleNormal="90" workbookViewId="0">
      <selection activeCell="C3" sqref="C3"/>
    </sheetView>
  </sheetViews>
  <sheetFormatPr baseColWidth="10" defaultColWidth="11.453125" defaultRowHeight="11.5" x14ac:dyDescent="0.25"/>
  <cols>
    <col min="1" max="1" width="2.81640625" style="2" customWidth="1"/>
    <col min="2" max="2" width="23.7265625" style="2" customWidth="1"/>
    <col min="3" max="16" width="16" style="2" customWidth="1"/>
    <col min="17" max="17" width="5.453125" style="2" customWidth="1"/>
    <col min="18" max="21" width="12.7265625" style="2" customWidth="1"/>
    <col min="22" max="16384" width="11.453125" style="2"/>
  </cols>
  <sheetData>
    <row r="2" spans="2:11" x14ac:dyDescent="0.25">
      <c r="B2" s="1" t="s">
        <v>39</v>
      </c>
      <c r="C2" s="37">
        <v>0</v>
      </c>
      <c r="K2" s="3" t="s">
        <v>33</v>
      </c>
    </row>
    <row r="3" spans="2:11" x14ac:dyDescent="0.25">
      <c r="B3" s="4" t="s">
        <v>37</v>
      </c>
      <c r="C3" s="5">
        <f>+IF(C9="Sí",2.68%,6.6%)</f>
        <v>6.6000000000000003E-2</v>
      </c>
    </row>
    <row r="4" spans="2:11" x14ac:dyDescent="0.25">
      <c r="B4" s="4" t="s">
        <v>38</v>
      </c>
      <c r="C4" s="7">
        <f>+C3*C2</f>
        <v>0</v>
      </c>
    </row>
    <row r="5" spans="2:11" x14ac:dyDescent="0.25">
      <c r="B5" s="46" t="s">
        <v>35</v>
      </c>
      <c r="C5" s="47">
        <f>+C2+C4</f>
        <v>0</v>
      </c>
      <c r="D5" s="10"/>
      <c r="F5" s="11"/>
      <c r="G5" s="12"/>
    </row>
    <row r="6" spans="2:11" x14ac:dyDescent="0.25">
      <c r="B6" s="4" t="s">
        <v>30</v>
      </c>
      <c r="C6" s="38">
        <v>0</v>
      </c>
      <c r="K6" s="3" t="s">
        <v>34</v>
      </c>
    </row>
    <row r="7" spans="2:11" x14ac:dyDescent="0.25">
      <c r="B7" s="4" t="s">
        <v>31</v>
      </c>
      <c r="C7" s="7">
        <f>C6*C5</f>
        <v>0</v>
      </c>
    </row>
    <row r="8" spans="2:11" x14ac:dyDescent="0.25">
      <c r="B8" s="8" t="s">
        <v>36</v>
      </c>
      <c r="C8" s="9">
        <f>C7+C5</f>
        <v>0</v>
      </c>
    </row>
    <row r="9" spans="2:11" x14ac:dyDescent="0.25">
      <c r="B9" s="4" t="s">
        <v>32</v>
      </c>
      <c r="C9" s="39" t="s">
        <v>34</v>
      </c>
    </row>
    <row r="10" spans="2:11" x14ac:dyDescent="0.25">
      <c r="B10" s="4" t="s">
        <v>1</v>
      </c>
      <c r="C10" s="40" t="s">
        <v>2</v>
      </c>
    </row>
    <row r="11" spans="2:11" x14ac:dyDescent="0.25">
      <c r="B11" s="4" t="s">
        <v>3</v>
      </c>
      <c r="C11" s="41">
        <v>0</v>
      </c>
    </row>
    <row r="12" spans="2:11" x14ac:dyDescent="0.25">
      <c r="B12" s="4" t="s">
        <v>4</v>
      </c>
      <c r="C12" s="42">
        <f ca="1">TODAY()</f>
        <v>44637</v>
      </c>
    </row>
    <row r="13" spans="2:11" x14ac:dyDescent="0.25">
      <c r="B13" s="4" t="s">
        <v>5</v>
      </c>
      <c r="C13" s="42">
        <f ca="1">EDATE(C12,1)</f>
        <v>44668</v>
      </c>
    </row>
    <row r="14" spans="2:11" x14ac:dyDescent="0.25">
      <c r="B14" s="4" t="s">
        <v>6</v>
      </c>
      <c r="C14" s="41">
        <v>1</v>
      </c>
    </row>
    <row r="15" spans="2:11" x14ac:dyDescent="0.25">
      <c r="B15" s="4" t="s">
        <v>7</v>
      </c>
      <c r="C15" s="41">
        <v>1</v>
      </c>
    </row>
    <row r="16" spans="2:11" x14ac:dyDescent="0.25">
      <c r="B16" s="4" t="s">
        <v>8</v>
      </c>
      <c r="C16" s="43">
        <v>0</v>
      </c>
    </row>
    <row r="17" spans="2:22" x14ac:dyDescent="0.25">
      <c r="B17" s="4" t="s">
        <v>9</v>
      </c>
      <c r="C17" s="17">
        <f>+C16</f>
        <v>0</v>
      </c>
      <c r="S17" s="18"/>
    </row>
    <row r="18" spans="2:22" ht="6" customHeight="1" x14ac:dyDescent="0.25">
      <c r="B18" s="19" t="s">
        <v>0</v>
      </c>
      <c r="C18" s="20">
        <v>0</v>
      </c>
    </row>
    <row r="19" spans="2:22" ht="6" customHeight="1" x14ac:dyDescent="0.25">
      <c r="B19" s="21" t="s">
        <v>10</v>
      </c>
      <c r="C19" s="22">
        <v>0</v>
      </c>
      <c r="E19" s="10"/>
    </row>
    <row r="20" spans="2:22" x14ac:dyDescent="0.25">
      <c r="B20" s="4" t="s">
        <v>11</v>
      </c>
      <c r="C20" s="44">
        <v>0</v>
      </c>
    </row>
    <row r="21" spans="2:22" x14ac:dyDescent="0.25">
      <c r="B21" s="4" t="s">
        <v>12</v>
      </c>
      <c r="C21" s="23">
        <f ca="1">(C8+(C19*C18+C20)*P25)/O25</f>
        <v>0</v>
      </c>
    </row>
    <row r="23" spans="2:22" x14ac:dyDescent="0.25">
      <c r="B23" s="4" t="s">
        <v>13</v>
      </c>
      <c r="C23" s="17">
        <v>0.16941779982252866</v>
      </c>
      <c r="F23" s="24"/>
    </row>
    <row r="24" spans="2:22" x14ac:dyDescent="0.25">
      <c r="E24" s="25"/>
      <c r="U24" s="23">
        <f ca="1">C8-U25-C7-C4</f>
        <v>0</v>
      </c>
    </row>
    <row r="25" spans="2:22" x14ac:dyDescent="0.25">
      <c r="O25" s="23">
        <f ca="1">SUM(O27:O98)</f>
        <v>1</v>
      </c>
      <c r="P25" s="23">
        <f ca="1">SUM(P27:P98)</f>
        <v>1</v>
      </c>
      <c r="U25" s="23">
        <f ca="1">SUM(U27:U98)</f>
        <v>0</v>
      </c>
      <c r="V25" s="26"/>
    </row>
    <row r="26" spans="2:22" ht="31.5" customHeight="1" x14ac:dyDescent="0.25">
      <c r="B26" s="27" t="s">
        <v>14</v>
      </c>
      <c r="C26" s="27" t="s">
        <v>15</v>
      </c>
      <c r="D26" s="27" t="s">
        <v>16</v>
      </c>
      <c r="E26" s="27" t="s">
        <v>15</v>
      </c>
      <c r="F26" s="27" t="s">
        <v>17</v>
      </c>
      <c r="G26" s="27" t="s">
        <v>18</v>
      </c>
      <c r="H26" s="27" t="s">
        <v>19</v>
      </c>
      <c r="I26" s="27" t="s">
        <v>20</v>
      </c>
      <c r="J26" s="27" t="s">
        <v>21</v>
      </c>
      <c r="K26" s="27" t="s">
        <v>10</v>
      </c>
      <c r="L26" s="27" t="s">
        <v>11</v>
      </c>
      <c r="M26" s="28" t="s">
        <v>22</v>
      </c>
      <c r="N26" s="28" t="s">
        <v>23</v>
      </c>
      <c r="O26" s="28" t="s">
        <v>24</v>
      </c>
      <c r="P26" s="28" t="s">
        <v>25</v>
      </c>
      <c r="R26" s="29" t="s">
        <v>26</v>
      </c>
      <c r="S26" s="29" t="s">
        <v>27</v>
      </c>
      <c r="T26" s="29" t="s">
        <v>28</v>
      </c>
      <c r="U26" s="29" t="s">
        <v>29</v>
      </c>
      <c r="V26" s="25"/>
    </row>
    <row r="27" spans="2:22" x14ac:dyDescent="0.25">
      <c r="B27" s="45">
        <v>1</v>
      </c>
      <c r="C27" s="16">
        <f ca="1">C13</f>
        <v>44668</v>
      </c>
      <c r="D27" s="15" t="str">
        <f t="shared" ref="D27:D90" si="0">IF(B27&lt;=$C$11,WEEKDAY(C27,2),"")</f>
        <v/>
      </c>
      <c r="E27" s="16">
        <f ca="1">IF(D27=7,C27+1,C27)</f>
        <v>44668</v>
      </c>
      <c r="F27" s="15">
        <f ca="1">E27-C12</f>
        <v>31</v>
      </c>
      <c r="G27" s="15">
        <f ca="1">F27</f>
        <v>31</v>
      </c>
      <c r="H27" s="23">
        <f>C8</f>
        <v>0</v>
      </c>
      <c r="I27" s="23" t="str">
        <f>IF(B27&gt;C$11,"",M27-L27-K27-J27)</f>
        <v/>
      </c>
      <c r="J27" s="7" t="str">
        <f t="shared" ref="J27:J90" si="1">IF(B27&gt;C$11,"",((1+C$16)^(F27/360)-1)*H27)</f>
        <v/>
      </c>
      <c r="K27" s="36" t="str">
        <f t="shared" ref="K27:K90" si="2">IF(B27&gt;C$11,"",C$18*C$19)</f>
        <v/>
      </c>
      <c r="L27" s="7" t="str">
        <f t="shared" ref="L27:L90" si="3">IF(B27&gt;C$11,"",C$20)</f>
        <v/>
      </c>
      <c r="M27" s="7" t="str">
        <f>IF(B27&gt;C$11,"",IF(B27=C$11,H27+J27+K27+L27,IF(AND(C$14=2,MONTH(E27)=7),2*C$21,IF(AND(C$15=2,MONTH(E27)=12),2*C$21,C$21))))</f>
        <v/>
      </c>
      <c r="N27" s="7" t="str">
        <f t="shared" ref="N27:N90" si="4">IF(B27&gt;C$11,"",H27-I27)</f>
        <v/>
      </c>
      <c r="O27" s="7">
        <f t="shared" ref="O27:O90" ca="1" si="5">IFERROR(IF(AND(MONTH(E27)=7,C$14=2),2/(1+C$17)^(G27/360),IF(AND(MONTH(E27)=12,C$15=2),2/(1+C$17)^(G27/360),1/(1+C$17)^(G27/360))),"")</f>
        <v>1</v>
      </c>
      <c r="P27" s="7">
        <f t="shared" ref="P27:P90" ca="1" si="6">IFERROR(1/(1+C$17)^(G27/360),"")</f>
        <v>1</v>
      </c>
      <c r="R27" s="35" t="str">
        <f>IFERROR(I27+J27+K27+L27,"")</f>
        <v/>
      </c>
      <c r="S27" s="15">
        <f t="shared" ref="S27:S90" ca="1" si="7">G27</f>
        <v>31</v>
      </c>
      <c r="T27" s="36">
        <f t="shared" ref="T27:T90" ca="1" si="8">IFERROR((1+C$23)^(S27/360),"")</f>
        <v>1.0135681299557451</v>
      </c>
      <c r="U27" s="23" t="str">
        <f t="shared" ref="U27:U90" ca="1" si="9">IFERROR(ROUND(R27/T27,2),"")</f>
        <v/>
      </c>
      <c r="V27" s="25"/>
    </row>
    <row r="28" spans="2:22" x14ac:dyDescent="0.25">
      <c r="B28" s="45">
        <v>2</v>
      </c>
      <c r="C28" s="16" t="str">
        <f t="shared" ref="C28:C91" si="10">IF(B28&gt;$C$11,"",EDATE(C27,1))</f>
        <v/>
      </c>
      <c r="D28" s="15" t="str">
        <f t="shared" si="0"/>
        <v/>
      </c>
      <c r="E28" s="16" t="str">
        <f t="shared" ref="E28:E91" si="11">IF(D28=7,C28+1,C28)</f>
        <v/>
      </c>
      <c r="F28" s="15" t="str">
        <f t="shared" ref="F28:F91" si="12">IF(B28&gt;C$11,"",E28-E27)</f>
        <v/>
      </c>
      <c r="G28" s="15" t="str">
        <f t="shared" ref="G28:G91" ca="1" si="13">IFERROR(F28+G27,"")</f>
        <v/>
      </c>
      <c r="H28" s="23" t="str">
        <f t="shared" ref="H28:H91" si="14">IF(B28&gt;C$11,"",N27)</f>
        <v/>
      </c>
      <c r="I28" s="23" t="str">
        <f t="shared" ref="I28:I91" si="15">IF(B28&gt;C$11,"",M28-L28-K28-J28)</f>
        <v/>
      </c>
      <c r="J28" s="7" t="str">
        <f t="shared" si="1"/>
        <v/>
      </c>
      <c r="K28" s="36" t="str">
        <f t="shared" si="2"/>
        <v/>
      </c>
      <c r="L28" s="7" t="str">
        <f t="shared" si="3"/>
        <v/>
      </c>
      <c r="M28" s="7" t="str">
        <f t="shared" ref="M28:M91" si="16">IF(B28&gt;C$11,"",IF(B28=C$11,H28+J28+K28+L28,IF(AND(C$14=2,MONTH(E28)=7),2*C$21,IF(AND(C$15=2,MONTH(E28)=12),2*C$21,C$21))))</f>
        <v/>
      </c>
      <c r="N28" s="7" t="str">
        <f t="shared" si="4"/>
        <v/>
      </c>
      <c r="O28" s="7" t="str">
        <f t="shared" si="5"/>
        <v/>
      </c>
      <c r="P28" s="7" t="str">
        <f t="shared" ca="1" si="6"/>
        <v/>
      </c>
      <c r="R28" s="35" t="str">
        <f t="shared" ref="R28:R91" si="17">IFERROR(I28+J28+K28+L28,"")</f>
        <v/>
      </c>
      <c r="S28" s="15" t="str">
        <f t="shared" ca="1" si="7"/>
        <v/>
      </c>
      <c r="T28" s="36" t="str">
        <f t="shared" ca="1" si="8"/>
        <v/>
      </c>
      <c r="U28" s="23" t="str">
        <f t="shared" ca="1" si="9"/>
        <v/>
      </c>
      <c r="V28" s="25"/>
    </row>
    <row r="29" spans="2:22" x14ac:dyDescent="0.25">
      <c r="B29" s="45">
        <v>3</v>
      </c>
      <c r="C29" s="16" t="str">
        <f t="shared" si="10"/>
        <v/>
      </c>
      <c r="D29" s="15" t="str">
        <f t="shared" si="0"/>
        <v/>
      </c>
      <c r="E29" s="16" t="str">
        <f t="shared" si="11"/>
        <v/>
      </c>
      <c r="F29" s="15" t="str">
        <f t="shared" si="12"/>
        <v/>
      </c>
      <c r="G29" s="15" t="str">
        <f t="shared" ca="1" si="13"/>
        <v/>
      </c>
      <c r="H29" s="23" t="str">
        <f t="shared" si="14"/>
        <v/>
      </c>
      <c r="I29" s="23" t="str">
        <f t="shared" si="15"/>
        <v/>
      </c>
      <c r="J29" s="7" t="str">
        <f t="shared" si="1"/>
        <v/>
      </c>
      <c r="K29" s="36" t="str">
        <f t="shared" si="2"/>
        <v/>
      </c>
      <c r="L29" s="7" t="str">
        <f t="shared" si="3"/>
        <v/>
      </c>
      <c r="M29" s="7" t="str">
        <f t="shared" si="16"/>
        <v/>
      </c>
      <c r="N29" s="7" t="str">
        <f t="shared" si="4"/>
        <v/>
      </c>
      <c r="O29" s="7" t="str">
        <f t="shared" si="5"/>
        <v/>
      </c>
      <c r="P29" s="7" t="str">
        <f t="shared" ca="1" si="6"/>
        <v/>
      </c>
      <c r="R29" s="35" t="str">
        <f t="shared" si="17"/>
        <v/>
      </c>
      <c r="S29" s="15" t="str">
        <f t="shared" ca="1" si="7"/>
        <v/>
      </c>
      <c r="T29" s="36" t="str">
        <f t="shared" ca="1" si="8"/>
        <v/>
      </c>
      <c r="U29" s="23" t="str">
        <f t="shared" ca="1" si="9"/>
        <v/>
      </c>
      <c r="V29" s="25"/>
    </row>
    <row r="30" spans="2:22" x14ac:dyDescent="0.25">
      <c r="B30" s="45">
        <v>4</v>
      </c>
      <c r="C30" s="16" t="str">
        <f t="shared" si="10"/>
        <v/>
      </c>
      <c r="D30" s="15" t="str">
        <f t="shared" si="0"/>
        <v/>
      </c>
      <c r="E30" s="16" t="str">
        <f t="shared" si="11"/>
        <v/>
      </c>
      <c r="F30" s="15" t="str">
        <f t="shared" si="12"/>
        <v/>
      </c>
      <c r="G30" s="15" t="str">
        <f t="shared" ca="1" si="13"/>
        <v/>
      </c>
      <c r="H30" s="23" t="str">
        <f t="shared" si="14"/>
        <v/>
      </c>
      <c r="I30" s="23" t="str">
        <f t="shared" si="15"/>
        <v/>
      </c>
      <c r="J30" s="7" t="str">
        <f t="shared" si="1"/>
        <v/>
      </c>
      <c r="K30" s="36" t="str">
        <f t="shared" si="2"/>
        <v/>
      </c>
      <c r="L30" s="7" t="str">
        <f t="shared" si="3"/>
        <v/>
      </c>
      <c r="M30" s="7" t="str">
        <f t="shared" si="16"/>
        <v/>
      </c>
      <c r="N30" s="7" t="str">
        <f t="shared" si="4"/>
        <v/>
      </c>
      <c r="O30" s="7" t="str">
        <f t="shared" si="5"/>
        <v/>
      </c>
      <c r="P30" s="7" t="str">
        <f t="shared" ca="1" si="6"/>
        <v/>
      </c>
      <c r="R30" s="35" t="str">
        <f t="shared" si="17"/>
        <v/>
      </c>
      <c r="S30" s="15" t="str">
        <f t="shared" ca="1" si="7"/>
        <v/>
      </c>
      <c r="T30" s="36" t="str">
        <f t="shared" ca="1" si="8"/>
        <v/>
      </c>
      <c r="U30" s="23" t="str">
        <f t="shared" ca="1" si="9"/>
        <v/>
      </c>
      <c r="V30" s="25"/>
    </row>
    <row r="31" spans="2:22" x14ac:dyDescent="0.25">
      <c r="B31" s="45">
        <v>5</v>
      </c>
      <c r="C31" s="16" t="str">
        <f t="shared" si="10"/>
        <v/>
      </c>
      <c r="D31" s="15" t="str">
        <f t="shared" si="0"/>
        <v/>
      </c>
      <c r="E31" s="16" t="str">
        <f t="shared" si="11"/>
        <v/>
      </c>
      <c r="F31" s="15" t="str">
        <f t="shared" si="12"/>
        <v/>
      </c>
      <c r="G31" s="15" t="str">
        <f t="shared" ca="1" si="13"/>
        <v/>
      </c>
      <c r="H31" s="23" t="str">
        <f t="shared" si="14"/>
        <v/>
      </c>
      <c r="I31" s="23" t="str">
        <f t="shared" si="15"/>
        <v/>
      </c>
      <c r="J31" s="7" t="str">
        <f t="shared" si="1"/>
        <v/>
      </c>
      <c r="K31" s="36" t="str">
        <f t="shared" si="2"/>
        <v/>
      </c>
      <c r="L31" s="7" t="str">
        <f t="shared" si="3"/>
        <v/>
      </c>
      <c r="M31" s="7" t="str">
        <f t="shared" si="16"/>
        <v/>
      </c>
      <c r="N31" s="7" t="str">
        <f t="shared" si="4"/>
        <v/>
      </c>
      <c r="O31" s="7" t="str">
        <f t="shared" si="5"/>
        <v/>
      </c>
      <c r="P31" s="7" t="str">
        <f t="shared" ca="1" si="6"/>
        <v/>
      </c>
      <c r="R31" s="35" t="str">
        <f t="shared" si="17"/>
        <v/>
      </c>
      <c r="S31" s="15" t="str">
        <f t="shared" ca="1" si="7"/>
        <v/>
      </c>
      <c r="T31" s="36" t="str">
        <f t="shared" ca="1" si="8"/>
        <v/>
      </c>
      <c r="U31" s="23" t="str">
        <f t="shared" ca="1" si="9"/>
        <v/>
      </c>
      <c r="V31" s="25"/>
    </row>
    <row r="32" spans="2:22" x14ac:dyDescent="0.25">
      <c r="B32" s="45">
        <v>6</v>
      </c>
      <c r="C32" s="16" t="str">
        <f t="shared" si="10"/>
        <v/>
      </c>
      <c r="D32" s="15" t="str">
        <f t="shared" si="0"/>
        <v/>
      </c>
      <c r="E32" s="16" t="str">
        <f t="shared" si="11"/>
        <v/>
      </c>
      <c r="F32" s="15" t="str">
        <f t="shared" si="12"/>
        <v/>
      </c>
      <c r="G32" s="15" t="str">
        <f t="shared" ca="1" si="13"/>
        <v/>
      </c>
      <c r="H32" s="23" t="str">
        <f t="shared" si="14"/>
        <v/>
      </c>
      <c r="I32" s="23" t="str">
        <f t="shared" si="15"/>
        <v/>
      </c>
      <c r="J32" s="7" t="str">
        <f t="shared" si="1"/>
        <v/>
      </c>
      <c r="K32" s="36" t="str">
        <f t="shared" si="2"/>
        <v/>
      </c>
      <c r="L32" s="7" t="str">
        <f t="shared" si="3"/>
        <v/>
      </c>
      <c r="M32" s="7" t="str">
        <f t="shared" si="16"/>
        <v/>
      </c>
      <c r="N32" s="7" t="str">
        <f t="shared" si="4"/>
        <v/>
      </c>
      <c r="O32" s="7" t="str">
        <f t="shared" si="5"/>
        <v/>
      </c>
      <c r="P32" s="7" t="str">
        <f t="shared" ca="1" si="6"/>
        <v/>
      </c>
      <c r="R32" s="35" t="str">
        <f t="shared" si="17"/>
        <v/>
      </c>
      <c r="S32" s="15" t="str">
        <f t="shared" ca="1" si="7"/>
        <v/>
      </c>
      <c r="T32" s="36" t="str">
        <f t="shared" ca="1" si="8"/>
        <v/>
      </c>
      <c r="U32" s="23" t="str">
        <f t="shared" ca="1" si="9"/>
        <v/>
      </c>
      <c r="V32" s="25"/>
    </row>
    <row r="33" spans="2:22" x14ac:dyDescent="0.25">
      <c r="B33" s="45">
        <v>7</v>
      </c>
      <c r="C33" s="16" t="str">
        <f t="shared" si="10"/>
        <v/>
      </c>
      <c r="D33" s="15" t="str">
        <f t="shared" si="0"/>
        <v/>
      </c>
      <c r="E33" s="16" t="str">
        <f t="shared" si="11"/>
        <v/>
      </c>
      <c r="F33" s="15" t="str">
        <f t="shared" si="12"/>
        <v/>
      </c>
      <c r="G33" s="15" t="str">
        <f t="shared" ca="1" si="13"/>
        <v/>
      </c>
      <c r="H33" s="23" t="str">
        <f t="shared" si="14"/>
        <v/>
      </c>
      <c r="I33" s="23" t="str">
        <f t="shared" si="15"/>
        <v/>
      </c>
      <c r="J33" s="7" t="str">
        <f t="shared" si="1"/>
        <v/>
      </c>
      <c r="K33" s="36" t="str">
        <f t="shared" si="2"/>
        <v/>
      </c>
      <c r="L33" s="7" t="str">
        <f t="shared" si="3"/>
        <v/>
      </c>
      <c r="M33" s="7" t="str">
        <f t="shared" si="16"/>
        <v/>
      </c>
      <c r="N33" s="7" t="str">
        <f t="shared" si="4"/>
        <v/>
      </c>
      <c r="O33" s="7" t="str">
        <f t="shared" si="5"/>
        <v/>
      </c>
      <c r="P33" s="7" t="str">
        <f t="shared" ca="1" si="6"/>
        <v/>
      </c>
      <c r="R33" s="35" t="str">
        <f t="shared" si="17"/>
        <v/>
      </c>
      <c r="S33" s="15" t="str">
        <f t="shared" ca="1" si="7"/>
        <v/>
      </c>
      <c r="T33" s="36" t="str">
        <f t="shared" ca="1" si="8"/>
        <v/>
      </c>
      <c r="U33" s="23" t="str">
        <f t="shared" ca="1" si="9"/>
        <v/>
      </c>
      <c r="V33" s="25"/>
    </row>
    <row r="34" spans="2:22" x14ac:dyDescent="0.25">
      <c r="B34" s="45">
        <v>8</v>
      </c>
      <c r="C34" s="16" t="str">
        <f t="shared" si="10"/>
        <v/>
      </c>
      <c r="D34" s="15" t="str">
        <f t="shared" si="0"/>
        <v/>
      </c>
      <c r="E34" s="16" t="str">
        <f t="shared" si="11"/>
        <v/>
      </c>
      <c r="F34" s="15" t="str">
        <f t="shared" si="12"/>
        <v/>
      </c>
      <c r="G34" s="15" t="str">
        <f t="shared" ca="1" si="13"/>
        <v/>
      </c>
      <c r="H34" s="23" t="str">
        <f t="shared" si="14"/>
        <v/>
      </c>
      <c r="I34" s="23" t="str">
        <f t="shared" si="15"/>
        <v/>
      </c>
      <c r="J34" s="7" t="str">
        <f t="shared" si="1"/>
        <v/>
      </c>
      <c r="K34" s="36" t="str">
        <f t="shared" si="2"/>
        <v/>
      </c>
      <c r="L34" s="7" t="str">
        <f t="shared" si="3"/>
        <v/>
      </c>
      <c r="M34" s="7" t="str">
        <f t="shared" si="16"/>
        <v/>
      </c>
      <c r="N34" s="7" t="str">
        <f t="shared" si="4"/>
        <v/>
      </c>
      <c r="O34" s="7" t="str">
        <f t="shared" si="5"/>
        <v/>
      </c>
      <c r="P34" s="7" t="str">
        <f t="shared" ca="1" si="6"/>
        <v/>
      </c>
      <c r="R34" s="35" t="str">
        <f t="shared" si="17"/>
        <v/>
      </c>
      <c r="S34" s="15" t="str">
        <f t="shared" ca="1" si="7"/>
        <v/>
      </c>
      <c r="T34" s="36" t="str">
        <f t="shared" ca="1" si="8"/>
        <v/>
      </c>
      <c r="U34" s="23" t="str">
        <f t="shared" ca="1" si="9"/>
        <v/>
      </c>
      <c r="V34" s="25"/>
    </row>
    <row r="35" spans="2:22" x14ac:dyDescent="0.25">
      <c r="B35" s="45">
        <v>9</v>
      </c>
      <c r="C35" s="16" t="str">
        <f t="shared" si="10"/>
        <v/>
      </c>
      <c r="D35" s="15" t="str">
        <f t="shared" si="0"/>
        <v/>
      </c>
      <c r="E35" s="16" t="str">
        <f t="shared" si="11"/>
        <v/>
      </c>
      <c r="F35" s="15" t="str">
        <f t="shared" si="12"/>
        <v/>
      </c>
      <c r="G35" s="15" t="str">
        <f t="shared" ca="1" si="13"/>
        <v/>
      </c>
      <c r="H35" s="23" t="str">
        <f t="shared" si="14"/>
        <v/>
      </c>
      <c r="I35" s="23" t="str">
        <f t="shared" si="15"/>
        <v/>
      </c>
      <c r="J35" s="7" t="str">
        <f t="shared" si="1"/>
        <v/>
      </c>
      <c r="K35" s="36" t="str">
        <f t="shared" si="2"/>
        <v/>
      </c>
      <c r="L35" s="7" t="str">
        <f t="shared" si="3"/>
        <v/>
      </c>
      <c r="M35" s="7" t="str">
        <f t="shared" si="16"/>
        <v/>
      </c>
      <c r="N35" s="7" t="str">
        <f t="shared" si="4"/>
        <v/>
      </c>
      <c r="O35" s="7" t="str">
        <f t="shared" si="5"/>
        <v/>
      </c>
      <c r="P35" s="7" t="str">
        <f t="shared" ca="1" si="6"/>
        <v/>
      </c>
      <c r="R35" s="35" t="str">
        <f t="shared" si="17"/>
        <v/>
      </c>
      <c r="S35" s="15" t="str">
        <f t="shared" ca="1" si="7"/>
        <v/>
      </c>
      <c r="T35" s="36" t="str">
        <f t="shared" ca="1" si="8"/>
        <v/>
      </c>
      <c r="U35" s="23" t="str">
        <f t="shared" ca="1" si="9"/>
        <v/>
      </c>
      <c r="V35" s="25"/>
    </row>
    <row r="36" spans="2:22" x14ac:dyDescent="0.25">
      <c r="B36" s="45">
        <v>10</v>
      </c>
      <c r="C36" s="16" t="str">
        <f t="shared" si="10"/>
        <v/>
      </c>
      <c r="D36" s="15" t="str">
        <f t="shared" si="0"/>
        <v/>
      </c>
      <c r="E36" s="16" t="str">
        <f t="shared" si="11"/>
        <v/>
      </c>
      <c r="F36" s="15" t="str">
        <f t="shared" si="12"/>
        <v/>
      </c>
      <c r="G36" s="15" t="str">
        <f t="shared" ca="1" si="13"/>
        <v/>
      </c>
      <c r="H36" s="23" t="str">
        <f t="shared" si="14"/>
        <v/>
      </c>
      <c r="I36" s="23" t="str">
        <f t="shared" si="15"/>
        <v/>
      </c>
      <c r="J36" s="7" t="str">
        <f t="shared" si="1"/>
        <v/>
      </c>
      <c r="K36" s="36" t="str">
        <f t="shared" si="2"/>
        <v/>
      </c>
      <c r="L36" s="7" t="str">
        <f t="shared" si="3"/>
        <v/>
      </c>
      <c r="M36" s="7" t="str">
        <f t="shared" si="16"/>
        <v/>
      </c>
      <c r="N36" s="7" t="str">
        <f t="shared" si="4"/>
        <v/>
      </c>
      <c r="O36" s="7" t="str">
        <f t="shared" si="5"/>
        <v/>
      </c>
      <c r="P36" s="7" t="str">
        <f t="shared" ca="1" si="6"/>
        <v/>
      </c>
      <c r="R36" s="35" t="str">
        <f t="shared" si="17"/>
        <v/>
      </c>
      <c r="S36" s="15" t="str">
        <f t="shared" ca="1" si="7"/>
        <v/>
      </c>
      <c r="T36" s="36" t="str">
        <f t="shared" ca="1" si="8"/>
        <v/>
      </c>
      <c r="U36" s="23" t="str">
        <f t="shared" ca="1" si="9"/>
        <v/>
      </c>
      <c r="V36" s="25"/>
    </row>
    <row r="37" spans="2:22" x14ac:dyDescent="0.25">
      <c r="B37" s="45">
        <v>11</v>
      </c>
      <c r="C37" s="16" t="str">
        <f t="shared" si="10"/>
        <v/>
      </c>
      <c r="D37" s="15" t="str">
        <f t="shared" si="0"/>
        <v/>
      </c>
      <c r="E37" s="16" t="str">
        <f t="shared" si="11"/>
        <v/>
      </c>
      <c r="F37" s="15" t="str">
        <f t="shared" si="12"/>
        <v/>
      </c>
      <c r="G37" s="15" t="str">
        <f t="shared" ca="1" si="13"/>
        <v/>
      </c>
      <c r="H37" s="23" t="str">
        <f t="shared" si="14"/>
        <v/>
      </c>
      <c r="I37" s="23" t="str">
        <f t="shared" si="15"/>
        <v/>
      </c>
      <c r="J37" s="7" t="str">
        <f t="shared" si="1"/>
        <v/>
      </c>
      <c r="K37" s="36" t="str">
        <f t="shared" si="2"/>
        <v/>
      </c>
      <c r="L37" s="7" t="str">
        <f t="shared" si="3"/>
        <v/>
      </c>
      <c r="M37" s="7" t="str">
        <f t="shared" si="16"/>
        <v/>
      </c>
      <c r="N37" s="7" t="str">
        <f t="shared" si="4"/>
        <v/>
      </c>
      <c r="O37" s="7" t="str">
        <f t="shared" si="5"/>
        <v/>
      </c>
      <c r="P37" s="7" t="str">
        <f t="shared" ca="1" si="6"/>
        <v/>
      </c>
      <c r="R37" s="35" t="str">
        <f t="shared" si="17"/>
        <v/>
      </c>
      <c r="S37" s="15" t="str">
        <f t="shared" ca="1" si="7"/>
        <v/>
      </c>
      <c r="T37" s="36" t="str">
        <f t="shared" ca="1" si="8"/>
        <v/>
      </c>
      <c r="U37" s="23" t="str">
        <f t="shared" ca="1" si="9"/>
        <v/>
      </c>
      <c r="V37" s="25"/>
    </row>
    <row r="38" spans="2:22" x14ac:dyDescent="0.25">
      <c r="B38" s="45">
        <v>12</v>
      </c>
      <c r="C38" s="16" t="str">
        <f t="shared" si="10"/>
        <v/>
      </c>
      <c r="D38" s="15" t="str">
        <f t="shared" si="0"/>
        <v/>
      </c>
      <c r="E38" s="16" t="str">
        <f t="shared" si="11"/>
        <v/>
      </c>
      <c r="F38" s="15" t="str">
        <f t="shared" si="12"/>
        <v/>
      </c>
      <c r="G38" s="15" t="str">
        <f t="shared" ca="1" si="13"/>
        <v/>
      </c>
      <c r="H38" s="23" t="str">
        <f t="shared" si="14"/>
        <v/>
      </c>
      <c r="I38" s="23" t="str">
        <f t="shared" si="15"/>
        <v/>
      </c>
      <c r="J38" s="7" t="str">
        <f t="shared" si="1"/>
        <v/>
      </c>
      <c r="K38" s="36" t="str">
        <f t="shared" si="2"/>
        <v/>
      </c>
      <c r="L38" s="7" t="str">
        <f t="shared" si="3"/>
        <v/>
      </c>
      <c r="M38" s="7" t="str">
        <f t="shared" si="16"/>
        <v/>
      </c>
      <c r="N38" s="7" t="str">
        <f t="shared" si="4"/>
        <v/>
      </c>
      <c r="O38" s="7" t="str">
        <f t="shared" si="5"/>
        <v/>
      </c>
      <c r="P38" s="7" t="str">
        <f t="shared" ca="1" si="6"/>
        <v/>
      </c>
      <c r="R38" s="35" t="str">
        <f t="shared" si="17"/>
        <v/>
      </c>
      <c r="S38" s="15" t="str">
        <f t="shared" ca="1" si="7"/>
        <v/>
      </c>
      <c r="T38" s="36" t="str">
        <f t="shared" ca="1" si="8"/>
        <v/>
      </c>
      <c r="U38" s="23" t="str">
        <f t="shared" ca="1" si="9"/>
        <v/>
      </c>
      <c r="V38" s="25"/>
    </row>
    <row r="39" spans="2:22" x14ac:dyDescent="0.25">
      <c r="B39" s="45">
        <v>13</v>
      </c>
      <c r="C39" s="16" t="str">
        <f t="shared" si="10"/>
        <v/>
      </c>
      <c r="D39" s="15" t="str">
        <f t="shared" si="0"/>
        <v/>
      </c>
      <c r="E39" s="16" t="str">
        <f t="shared" si="11"/>
        <v/>
      </c>
      <c r="F39" s="15" t="str">
        <f t="shared" si="12"/>
        <v/>
      </c>
      <c r="G39" s="15" t="str">
        <f t="shared" ca="1" si="13"/>
        <v/>
      </c>
      <c r="H39" s="23" t="str">
        <f t="shared" si="14"/>
        <v/>
      </c>
      <c r="I39" s="23" t="str">
        <f t="shared" si="15"/>
        <v/>
      </c>
      <c r="J39" s="7" t="str">
        <f t="shared" si="1"/>
        <v/>
      </c>
      <c r="K39" s="36" t="str">
        <f t="shared" si="2"/>
        <v/>
      </c>
      <c r="L39" s="7" t="str">
        <f t="shared" si="3"/>
        <v/>
      </c>
      <c r="M39" s="7" t="str">
        <f t="shared" si="16"/>
        <v/>
      </c>
      <c r="N39" s="7" t="str">
        <f t="shared" si="4"/>
        <v/>
      </c>
      <c r="O39" s="7" t="str">
        <f t="shared" si="5"/>
        <v/>
      </c>
      <c r="P39" s="7" t="str">
        <f t="shared" ca="1" si="6"/>
        <v/>
      </c>
      <c r="R39" s="35" t="str">
        <f t="shared" si="17"/>
        <v/>
      </c>
      <c r="S39" s="15" t="str">
        <f t="shared" ca="1" si="7"/>
        <v/>
      </c>
      <c r="T39" s="36" t="str">
        <f t="shared" ca="1" si="8"/>
        <v/>
      </c>
      <c r="U39" s="23" t="str">
        <f t="shared" ca="1" si="9"/>
        <v/>
      </c>
      <c r="V39" s="25"/>
    </row>
    <row r="40" spans="2:22" x14ac:dyDescent="0.25">
      <c r="B40" s="45">
        <v>14</v>
      </c>
      <c r="C40" s="16" t="str">
        <f t="shared" si="10"/>
        <v/>
      </c>
      <c r="D40" s="15" t="str">
        <f t="shared" si="0"/>
        <v/>
      </c>
      <c r="E40" s="16" t="str">
        <f t="shared" si="11"/>
        <v/>
      </c>
      <c r="F40" s="15" t="str">
        <f t="shared" si="12"/>
        <v/>
      </c>
      <c r="G40" s="15" t="str">
        <f t="shared" ca="1" si="13"/>
        <v/>
      </c>
      <c r="H40" s="23" t="str">
        <f t="shared" si="14"/>
        <v/>
      </c>
      <c r="I40" s="23" t="str">
        <f t="shared" si="15"/>
        <v/>
      </c>
      <c r="J40" s="7" t="str">
        <f t="shared" si="1"/>
        <v/>
      </c>
      <c r="K40" s="36" t="str">
        <f t="shared" si="2"/>
        <v/>
      </c>
      <c r="L40" s="7" t="str">
        <f t="shared" si="3"/>
        <v/>
      </c>
      <c r="M40" s="7" t="str">
        <f t="shared" si="16"/>
        <v/>
      </c>
      <c r="N40" s="7" t="str">
        <f t="shared" si="4"/>
        <v/>
      </c>
      <c r="O40" s="7" t="str">
        <f t="shared" si="5"/>
        <v/>
      </c>
      <c r="P40" s="7" t="str">
        <f t="shared" ca="1" si="6"/>
        <v/>
      </c>
      <c r="R40" s="35" t="str">
        <f t="shared" si="17"/>
        <v/>
      </c>
      <c r="S40" s="15" t="str">
        <f t="shared" ca="1" si="7"/>
        <v/>
      </c>
      <c r="T40" s="36" t="str">
        <f t="shared" ca="1" si="8"/>
        <v/>
      </c>
      <c r="U40" s="23" t="str">
        <f t="shared" ca="1" si="9"/>
        <v/>
      </c>
      <c r="V40" s="25"/>
    </row>
    <row r="41" spans="2:22" x14ac:dyDescent="0.25">
      <c r="B41" s="45">
        <v>15</v>
      </c>
      <c r="C41" s="16" t="str">
        <f t="shared" si="10"/>
        <v/>
      </c>
      <c r="D41" s="15" t="str">
        <f t="shared" si="0"/>
        <v/>
      </c>
      <c r="E41" s="16" t="str">
        <f t="shared" si="11"/>
        <v/>
      </c>
      <c r="F41" s="15" t="str">
        <f t="shared" si="12"/>
        <v/>
      </c>
      <c r="G41" s="15" t="str">
        <f t="shared" ca="1" si="13"/>
        <v/>
      </c>
      <c r="H41" s="23" t="str">
        <f t="shared" si="14"/>
        <v/>
      </c>
      <c r="I41" s="23" t="str">
        <f t="shared" si="15"/>
        <v/>
      </c>
      <c r="J41" s="7" t="str">
        <f t="shared" si="1"/>
        <v/>
      </c>
      <c r="K41" s="36" t="str">
        <f t="shared" si="2"/>
        <v/>
      </c>
      <c r="L41" s="7" t="str">
        <f t="shared" si="3"/>
        <v/>
      </c>
      <c r="M41" s="7" t="str">
        <f t="shared" si="16"/>
        <v/>
      </c>
      <c r="N41" s="7" t="str">
        <f t="shared" si="4"/>
        <v/>
      </c>
      <c r="O41" s="7" t="str">
        <f t="shared" si="5"/>
        <v/>
      </c>
      <c r="P41" s="7" t="str">
        <f t="shared" ca="1" si="6"/>
        <v/>
      </c>
      <c r="R41" s="35" t="str">
        <f t="shared" si="17"/>
        <v/>
      </c>
      <c r="S41" s="15" t="str">
        <f t="shared" ca="1" si="7"/>
        <v/>
      </c>
      <c r="T41" s="36" t="str">
        <f t="shared" ca="1" si="8"/>
        <v/>
      </c>
      <c r="U41" s="23" t="str">
        <f t="shared" ca="1" si="9"/>
        <v/>
      </c>
      <c r="V41" s="25"/>
    </row>
    <row r="42" spans="2:22" x14ac:dyDescent="0.25">
      <c r="B42" s="45">
        <v>16</v>
      </c>
      <c r="C42" s="16" t="str">
        <f t="shared" si="10"/>
        <v/>
      </c>
      <c r="D42" s="15" t="str">
        <f t="shared" si="0"/>
        <v/>
      </c>
      <c r="E42" s="16" t="str">
        <f t="shared" si="11"/>
        <v/>
      </c>
      <c r="F42" s="15" t="str">
        <f t="shared" si="12"/>
        <v/>
      </c>
      <c r="G42" s="15" t="str">
        <f t="shared" ca="1" si="13"/>
        <v/>
      </c>
      <c r="H42" s="23" t="str">
        <f t="shared" si="14"/>
        <v/>
      </c>
      <c r="I42" s="23" t="str">
        <f t="shared" si="15"/>
        <v/>
      </c>
      <c r="J42" s="7" t="str">
        <f t="shared" si="1"/>
        <v/>
      </c>
      <c r="K42" s="36" t="str">
        <f t="shared" si="2"/>
        <v/>
      </c>
      <c r="L42" s="7" t="str">
        <f t="shared" si="3"/>
        <v/>
      </c>
      <c r="M42" s="7" t="str">
        <f t="shared" si="16"/>
        <v/>
      </c>
      <c r="N42" s="7" t="str">
        <f t="shared" si="4"/>
        <v/>
      </c>
      <c r="O42" s="7" t="str">
        <f t="shared" si="5"/>
        <v/>
      </c>
      <c r="P42" s="7" t="str">
        <f t="shared" ca="1" si="6"/>
        <v/>
      </c>
      <c r="R42" s="35" t="str">
        <f t="shared" si="17"/>
        <v/>
      </c>
      <c r="S42" s="15" t="str">
        <f t="shared" ca="1" si="7"/>
        <v/>
      </c>
      <c r="T42" s="36" t="str">
        <f t="shared" ca="1" si="8"/>
        <v/>
      </c>
      <c r="U42" s="23" t="str">
        <f t="shared" ca="1" si="9"/>
        <v/>
      </c>
      <c r="V42" s="25"/>
    </row>
    <row r="43" spans="2:22" x14ac:dyDescent="0.25">
      <c r="B43" s="45">
        <v>17</v>
      </c>
      <c r="C43" s="16" t="str">
        <f t="shared" si="10"/>
        <v/>
      </c>
      <c r="D43" s="15" t="str">
        <f t="shared" si="0"/>
        <v/>
      </c>
      <c r="E43" s="16" t="str">
        <f t="shared" si="11"/>
        <v/>
      </c>
      <c r="F43" s="15" t="str">
        <f t="shared" si="12"/>
        <v/>
      </c>
      <c r="G43" s="15" t="str">
        <f t="shared" ca="1" si="13"/>
        <v/>
      </c>
      <c r="H43" s="23" t="str">
        <f t="shared" si="14"/>
        <v/>
      </c>
      <c r="I43" s="23" t="str">
        <f t="shared" si="15"/>
        <v/>
      </c>
      <c r="J43" s="7" t="str">
        <f t="shared" si="1"/>
        <v/>
      </c>
      <c r="K43" s="36" t="str">
        <f t="shared" si="2"/>
        <v/>
      </c>
      <c r="L43" s="7" t="str">
        <f t="shared" si="3"/>
        <v/>
      </c>
      <c r="M43" s="7" t="str">
        <f t="shared" si="16"/>
        <v/>
      </c>
      <c r="N43" s="7" t="str">
        <f t="shared" si="4"/>
        <v/>
      </c>
      <c r="O43" s="7" t="str">
        <f t="shared" si="5"/>
        <v/>
      </c>
      <c r="P43" s="7" t="str">
        <f t="shared" ca="1" si="6"/>
        <v/>
      </c>
      <c r="R43" s="35" t="str">
        <f t="shared" si="17"/>
        <v/>
      </c>
      <c r="S43" s="15" t="str">
        <f t="shared" ca="1" si="7"/>
        <v/>
      </c>
      <c r="T43" s="36" t="str">
        <f t="shared" ca="1" si="8"/>
        <v/>
      </c>
      <c r="U43" s="23" t="str">
        <f t="shared" ca="1" si="9"/>
        <v/>
      </c>
      <c r="V43" s="25"/>
    </row>
    <row r="44" spans="2:22" x14ac:dyDescent="0.25">
      <c r="B44" s="45">
        <v>18</v>
      </c>
      <c r="C44" s="16" t="str">
        <f t="shared" si="10"/>
        <v/>
      </c>
      <c r="D44" s="15" t="str">
        <f t="shared" si="0"/>
        <v/>
      </c>
      <c r="E44" s="16" t="str">
        <f t="shared" si="11"/>
        <v/>
      </c>
      <c r="F44" s="15" t="str">
        <f t="shared" si="12"/>
        <v/>
      </c>
      <c r="G44" s="15" t="str">
        <f t="shared" ca="1" si="13"/>
        <v/>
      </c>
      <c r="H44" s="23" t="str">
        <f t="shared" si="14"/>
        <v/>
      </c>
      <c r="I44" s="23" t="str">
        <f t="shared" si="15"/>
        <v/>
      </c>
      <c r="J44" s="7" t="str">
        <f t="shared" si="1"/>
        <v/>
      </c>
      <c r="K44" s="36" t="str">
        <f t="shared" si="2"/>
        <v/>
      </c>
      <c r="L44" s="7" t="str">
        <f t="shared" si="3"/>
        <v/>
      </c>
      <c r="M44" s="7" t="str">
        <f t="shared" si="16"/>
        <v/>
      </c>
      <c r="N44" s="7" t="str">
        <f t="shared" si="4"/>
        <v/>
      </c>
      <c r="O44" s="7" t="str">
        <f t="shared" si="5"/>
        <v/>
      </c>
      <c r="P44" s="7" t="str">
        <f t="shared" ca="1" si="6"/>
        <v/>
      </c>
      <c r="R44" s="35" t="str">
        <f t="shared" si="17"/>
        <v/>
      </c>
      <c r="S44" s="15" t="str">
        <f t="shared" ca="1" si="7"/>
        <v/>
      </c>
      <c r="T44" s="36" t="str">
        <f t="shared" ca="1" si="8"/>
        <v/>
      </c>
      <c r="U44" s="23" t="str">
        <f t="shared" ca="1" si="9"/>
        <v/>
      </c>
      <c r="V44" s="25"/>
    </row>
    <row r="45" spans="2:22" x14ac:dyDescent="0.25">
      <c r="B45" s="45">
        <v>19</v>
      </c>
      <c r="C45" s="16" t="str">
        <f t="shared" si="10"/>
        <v/>
      </c>
      <c r="D45" s="15" t="str">
        <f t="shared" si="0"/>
        <v/>
      </c>
      <c r="E45" s="16" t="str">
        <f t="shared" si="11"/>
        <v/>
      </c>
      <c r="F45" s="15" t="str">
        <f t="shared" si="12"/>
        <v/>
      </c>
      <c r="G45" s="15" t="str">
        <f t="shared" ca="1" si="13"/>
        <v/>
      </c>
      <c r="H45" s="23" t="str">
        <f t="shared" si="14"/>
        <v/>
      </c>
      <c r="I45" s="23" t="str">
        <f t="shared" si="15"/>
        <v/>
      </c>
      <c r="J45" s="7" t="str">
        <f t="shared" si="1"/>
        <v/>
      </c>
      <c r="K45" s="36" t="str">
        <f t="shared" si="2"/>
        <v/>
      </c>
      <c r="L45" s="7" t="str">
        <f t="shared" si="3"/>
        <v/>
      </c>
      <c r="M45" s="7" t="str">
        <f t="shared" si="16"/>
        <v/>
      </c>
      <c r="N45" s="7" t="str">
        <f t="shared" si="4"/>
        <v/>
      </c>
      <c r="O45" s="7" t="str">
        <f t="shared" si="5"/>
        <v/>
      </c>
      <c r="P45" s="7" t="str">
        <f t="shared" ca="1" si="6"/>
        <v/>
      </c>
      <c r="R45" s="35" t="str">
        <f t="shared" si="17"/>
        <v/>
      </c>
      <c r="S45" s="15" t="str">
        <f t="shared" ca="1" si="7"/>
        <v/>
      </c>
      <c r="T45" s="36" t="str">
        <f t="shared" ca="1" si="8"/>
        <v/>
      </c>
      <c r="U45" s="23" t="str">
        <f t="shared" ca="1" si="9"/>
        <v/>
      </c>
      <c r="V45" s="25"/>
    </row>
    <row r="46" spans="2:22" x14ac:dyDescent="0.25">
      <c r="B46" s="45">
        <v>20</v>
      </c>
      <c r="C46" s="16" t="str">
        <f t="shared" si="10"/>
        <v/>
      </c>
      <c r="D46" s="15" t="str">
        <f t="shared" si="0"/>
        <v/>
      </c>
      <c r="E46" s="16" t="str">
        <f t="shared" si="11"/>
        <v/>
      </c>
      <c r="F46" s="15" t="str">
        <f t="shared" si="12"/>
        <v/>
      </c>
      <c r="G46" s="15" t="str">
        <f t="shared" ca="1" si="13"/>
        <v/>
      </c>
      <c r="H46" s="23" t="str">
        <f t="shared" si="14"/>
        <v/>
      </c>
      <c r="I46" s="23" t="str">
        <f t="shared" si="15"/>
        <v/>
      </c>
      <c r="J46" s="7" t="str">
        <f t="shared" si="1"/>
        <v/>
      </c>
      <c r="K46" s="36" t="str">
        <f t="shared" si="2"/>
        <v/>
      </c>
      <c r="L46" s="7" t="str">
        <f t="shared" si="3"/>
        <v/>
      </c>
      <c r="M46" s="7" t="str">
        <f t="shared" si="16"/>
        <v/>
      </c>
      <c r="N46" s="7" t="str">
        <f t="shared" si="4"/>
        <v/>
      </c>
      <c r="O46" s="7" t="str">
        <f t="shared" si="5"/>
        <v/>
      </c>
      <c r="P46" s="7" t="str">
        <f t="shared" ca="1" si="6"/>
        <v/>
      </c>
      <c r="R46" s="35" t="str">
        <f t="shared" si="17"/>
        <v/>
      </c>
      <c r="S46" s="15" t="str">
        <f t="shared" ca="1" si="7"/>
        <v/>
      </c>
      <c r="T46" s="36" t="str">
        <f t="shared" ca="1" si="8"/>
        <v/>
      </c>
      <c r="U46" s="23" t="str">
        <f t="shared" ca="1" si="9"/>
        <v/>
      </c>
      <c r="V46" s="25"/>
    </row>
    <row r="47" spans="2:22" x14ac:dyDescent="0.25">
      <c r="B47" s="45">
        <v>21</v>
      </c>
      <c r="C47" s="16" t="str">
        <f t="shared" si="10"/>
        <v/>
      </c>
      <c r="D47" s="15" t="str">
        <f t="shared" si="0"/>
        <v/>
      </c>
      <c r="E47" s="16" t="str">
        <f t="shared" si="11"/>
        <v/>
      </c>
      <c r="F47" s="15" t="str">
        <f t="shared" si="12"/>
        <v/>
      </c>
      <c r="G47" s="15" t="str">
        <f t="shared" ca="1" si="13"/>
        <v/>
      </c>
      <c r="H47" s="23" t="str">
        <f t="shared" si="14"/>
        <v/>
      </c>
      <c r="I47" s="23" t="str">
        <f t="shared" si="15"/>
        <v/>
      </c>
      <c r="J47" s="7" t="str">
        <f t="shared" si="1"/>
        <v/>
      </c>
      <c r="K47" s="36" t="str">
        <f t="shared" si="2"/>
        <v/>
      </c>
      <c r="L47" s="7" t="str">
        <f t="shared" si="3"/>
        <v/>
      </c>
      <c r="M47" s="7" t="str">
        <f t="shared" si="16"/>
        <v/>
      </c>
      <c r="N47" s="7" t="str">
        <f t="shared" si="4"/>
        <v/>
      </c>
      <c r="O47" s="7" t="str">
        <f t="shared" si="5"/>
        <v/>
      </c>
      <c r="P47" s="7" t="str">
        <f t="shared" ca="1" si="6"/>
        <v/>
      </c>
      <c r="R47" s="35" t="str">
        <f t="shared" si="17"/>
        <v/>
      </c>
      <c r="S47" s="15" t="str">
        <f t="shared" ca="1" si="7"/>
        <v/>
      </c>
      <c r="T47" s="36" t="str">
        <f t="shared" ca="1" si="8"/>
        <v/>
      </c>
      <c r="U47" s="23" t="str">
        <f t="shared" ca="1" si="9"/>
        <v/>
      </c>
      <c r="V47" s="25"/>
    </row>
    <row r="48" spans="2:22" x14ac:dyDescent="0.25">
      <c r="B48" s="45">
        <v>22</v>
      </c>
      <c r="C48" s="16" t="str">
        <f t="shared" si="10"/>
        <v/>
      </c>
      <c r="D48" s="15" t="str">
        <f t="shared" si="0"/>
        <v/>
      </c>
      <c r="E48" s="16" t="str">
        <f t="shared" si="11"/>
        <v/>
      </c>
      <c r="F48" s="15" t="str">
        <f t="shared" si="12"/>
        <v/>
      </c>
      <c r="G48" s="15" t="str">
        <f t="shared" ca="1" si="13"/>
        <v/>
      </c>
      <c r="H48" s="23" t="str">
        <f t="shared" si="14"/>
        <v/>
      </c>
      <c r="I48" s="23" t="str">
        <f t="shared" si="15"/>
        <v/>
      </c>
      <c r="J48" s="7" t="str">
        <f t="shared" si="1"/>
        <v/>
      </c>
      <c r="K48" s="36" t="str">
        <f t="shared" si="2"/>
        <v/>
      </c>
      <c r="L48" s="7" t="str">
        <f t="shared" si="3"/>
        <v/>
      </c>
      <c r="M48" s="7" t="str">
        <f t="shared" si="16"/>
        <v/>
      </c>
      <c r="N48" s="7" t="str">
        <f t="shared" si="4"/>
        <v/>
      </c>
      <c r="O48" s="7" t="str">
        <f t="shared" si="5"/>
        <v/>
      </c>
      <c r="P48" s="7" t="str">
        <f t="shared" ca="1" si="6"/>
        <v/>
      </c>
      <c r="R48" s="35" t="str">
        <f t="shared" si="17"/>
        <v/>
      </c>
      <c r="S48" s="15" t="str">
        <f t="shared" ca="1" si="7"/>
        <v/>
      </c>
      <c r="T48" s="36" t="str">
        <f t="shared" ca="1" si="8"/>
        <v/>
      </c>
      <c r="U48" s="23" t="str">
        <f t="shared" ca="1" si="9"/>
        <v/>
      </c>
      <c r="V48" s="25"/>
    </row>
    <row r="49" spans="2:22" x14ac:dyDescent="0.25">
      <c r="B49" s="45">
        <v>23</v>
      </c>
      <c r="C49" s="16" t="str">
        <f t="shared" si="10"/>
        <v/>
      </c>
      <c r="D49" s="15" t="str">
        <f t="shared" si="0"/>
        <v/>
      </c>
      <c r="E49" s="16" t="str">
        <f t="shared" si="11"/>
        <v/>
      </c>
      <c r="F49" s="15" t="str">
        <f t="shared" si="12"/>
        <v/>
      </c>
      <c r="G49" s="15" t="str">
        <f t="shared" ca="1" si="13"/>
        <v/>
      </c>
      <c r="H49" s="23" t="str">
        <f t="shared" si="14"/>
        <v/>
      </c>
      <c r="I49" s="23" t="str">
        <f t="shared" si="15"/>
        <v/>
      </c>
      <c r="J49" s="7" t="str">
        <f t="shared" si="1"/>
        <v/>
      </c>
      <c r="K49" s="36" t="str">
        <f t="shared" si="2"/>
        <v/>
      </c>
      <c r="L49" s="7" t="str">
        <f t="shared" si="3"/>
        <v/>
      </c>
      <c r="M49" s="7" t="str">
        <f t="shared" si="16"/>
        <v/>
      </c>
      <c r="N49" s="7" t="str">
        <f t="shared" si="4"/>
        <v/>
      </c>
      <c r="O49" s="7" t="str">
        <f t="shared" si="5"/>
        <v/>
      </c>
      <c r="P49" s="7" t="str">
        <f t="shared" ca="1" si="6"/>
        <v/>
      </c>
      <c r="R49" s="35" t="str">
        <f t="shared" si="17"/>
        <v/>
      </c>
      <c r="S49" s="15" t="str">
        <f t="shared" ca="1" si="7"/>
        <v/>
      </c>
      <c r="T49" s="36" t="str">
        <f t="shared" ca="1" si="8"/>
        <v/>
      </c>
      <c r="U49" s="23" t="str">
        <f t="shared" ca="1" si="9"/>
        <v/>
      </c>
      <c r="V49" s="25"/>
    </row>
    <row r="50" spans="2:22" x14ac:dyDescent="0.25">
      <c r="B50" s="45">
        <v>24</v>
      </c>
      <c r="C50" s="16" t="str">
        <f t="shared" si="10"/>
        <v/>
      </c>
      <c r="D50" s="15" t="str">
        <f t="shared" si="0"/>
        <v/>
      </c>
      <c r="E50" s="16" t="str">
        <f t="shared" si="11"/>
        <v/>
      </c>
      <c r="F50" s="15" t="str">
        <f t="shared" si="12"/>
        <v/>
      </c>
      <c r="G50" s="15" t="str">
        <f t="shared" ca="1" si="13"/>
        <v/>
      </c>
      <c r="H50" s="23" t="str">
        <f t="shared" si="14"/>
        <v/>
      </c>
      <c r="I50" s="23" t="str">
        <f t="shared" si="15"/>
        <v/>
      </c>
      <c r="J50" s="7" t="str">
        <f t="shared" si="1"/>
        <v/>
      </c>
      <c r="K50" s="36" t="str">
        <f t="shared" si="2"/>
        <v/>
      </c>
      <c r="L50" s="7" t="str">
        <f t="shared" si="3"/>
        <v/>
      </c>
      <c r="M50" s="7" t="str">
        <f t="shared" si="16"/>
        <v/>
      </c>
      <c r="N50" s="7" t="str">
        <f t="shared" si="4"/>
        <v/>
      </c>
      <c r="O50" s="7" t="str">
        <f t="shared" si="5"/>
        <v/>
      </c>
      <c r="P50" s="7" t="str">
        <f t="shared" ca="1" si="6"/>
        <v/>
      </c>
      <c r="R50" s="35" t="str">
        <f t="shared" si="17"/>
        <v/>
      </c>
      <c r="S50" s="15" t="str">
        <f t="shared" ca="1" si="7"/>
        <v/>
      </c>
      <c r="T50" s="36" t="str">
        <f t="shared" ca="1" si="8"/>
        <v/>
      </c>
      <c r="U50" s="23" t="str">
        <f t="shared" ca="1" si="9"/>
        <v/>
      </c>
      <c r="V50" s="25"/>
    </row>
    <row r="51" spans="2:22" x14ac:dyDescent="0.25">
      <c r="B51" s="45">
        <v>25</v>
      </c>
      <c r="C51" s="16" t="str">
        <f t="shared" si="10"/>
        <v/>
      </c>
      <c r="D51" s="15" t="str">
        <f t="shared" si="0"/>
        <v/>
      </c>
      <c r="E51" s="16" t="str">
        <f t="shared" si="11"/>
        <v/>
      </c>
      <c r="F51" s="15" t="str">
        <f t="shared" si="12"/>
        <v/>
      </c>
      <c r="G51" s="15" t="str">
        <f t="shared" ca="1" si="13"/>
        <v/>
      </c>
      <c r="H51" s="23" t="str">
        <f t="shared" si="14"/>
        <v/>
      </c>
      <c r="I51" s="23" t="str">
        <f t="shared" si="15"/>
        <v/>
      </c>
      <c r="J51" s="7" t="str">
        <f t="shared" si="1"/>
        <v/>
      </c>
      <c r="K51" s="36" t="str">
        <f t="shared" si="2"/>
        <v/>
      </c>
      <c r="L51" s="7" t="str">
        <f t="shared" si="3"/>
        <v/>
      </c>
      <c r="M51" s="7" t="str">
        <f t="shared" si="16"/>
        <v/>
      </c>
      <c r="N51" s="7" t="str">
        <f t="shared" si="4"/>
        <v/>
      </c>
      <c r="O51" s="7" t="str">
        <f t="shared" si="5"/>
        <v/>
      </c>
      <c r="P51" s="7" t="str">
        <f t="shared" ca="1" si="6"/>
        <v/>
      </c>
      <c r="R51" s="35" t="str">
        <f t="shared" si="17"/>
        <v/>
      </c>
      <c r="S51" s="15" t="str">
        <f t="shared" ca="1" si="7"/>
        <v/>
      </c>
      <c r="T51" s="36" t="str">
        <f t="shared" ca="1" si="8"/>
        <v/>
      </c>
      <c r="U51" s="23" t="str">
        <f t="shared" ca="1" si="9"/>
        <v/>
      </c>
      <c r="V51" s="25"/>
    </row>
    <row r="52" spans="2:22" x14ac:dyDescent="0.25">
      <c r="B52" s="45">
        <v>26</v>
      </c>
      <c r="C52" s="16" t="str">
        <f t="shared" si="10"/>
        <v/>
      </c>
      <c r="D52" s="15" t="str">
        <f t="shared" si="0"/>
        <v/>
      </c>
      <c r="E52" s="16" t="str">
        <f t="shared" si="11"/>
        <v/>
      </c>
      <c r="F52" s="15" t="str">
        <f t="shared" si="12"/>
        <v/>
      </c>
      <c r="G52" s="15" t="str">
        <f t="shared" ca="1" si="13"/>
        <v/>
      </c>
      <c r="H52" s="23" t="str">
        <f t="shared" si="14"/>
        <v/>
      </c>
      <c r="I52" s="23" t="str">
        <f t="shared" si="15"/>
        <v/>
      </c>
      <c r="J52" s="7" t="str">
        <f t="shared" si="1"/>
        <v/>
      </c>
      <c r="K52" s="36" t="str">
        <f t="shared" si="2"/>
        <v/>
      </c>
      <c r="L52" s="7" t="str">
        <f t="shared" si="3"/>
        <v/>
      </c>
      <c r="M52" s="7" t="str">
        <f t="shared" si="16"/>
        <v/>
      </c>
      <c r="N52" s="7" t="str">
        <f t="shared" si="4"/>
        <v/>
      </c>
      <c r="O52" s="7" t="str">
        <f t="shared" si="5"/>
        <v/>
      </c>
      <c r="P52" s="7" t="str">
        <f t="shared" ca="1" si="6"/>
        <v/>
      </c>
      <c r="R52" s="35" t="str">
        <f t="shared" si="17"/>
        <v/>
      </c>
      <c r="S52" s="15" t="str">
        <f t="shared" ca="1" si="7"/>
        <v/>
      </c>
      <c r="T52" s="36" t="str">
        <f t="shared" ca="1" si="8"/>
        <v/>
      </c>
      <c r="U52" s="23" t="str">
        <f t="shared" ca="1" si="9"/>
        <v/>
      </c>
      <c r="V52" s="25"/>
    </row>
    <row r="53" spans="2:22" x14ac:dyDescent="0.25">
      <c r="B53" s="45">
        <v>27</v>
      </c>
      <c r="C53" s="16" t="str">
        <f t="shared" si="10"/>
        <v/>
      </c>
      <c r="D53" s="15" t="str">
        <f t="shared" si="0"/>
        <v/>
      </c>
      <c r="E53" s="16" t="str">
        <f t="shared" si="11"/>
        <v/>
      </c>
      <c r="F53" s="15" t="str">
        <f t="shared" si="12"/>
        <v/>
      </c>
      <c r="G53" s="15" t="str">
        <f t="shared" ca="1" si="13"/>
        <v/>
      </c>
      <c r="H53" s="23" t="str">
        <f t="shared" si="14"/>
        <v/>
      </c>
      <c r="I53" s="23" t="str">
        <f t="shared" si="15"/>
        <v/>
      </c>
      <c r="J53" s="7" t="str">
        <f t="shared" si="1"/>
        <v/>
      </c>
      <c r="K53" s="36" t="str">
        <f t="shared" si="2"/>
        <v/>
      </c>
      <c r="L53" s="7" t="str">
        <f t="shared" si="3"/>
        <v/>
      </c>
      <c r="M53" s="7" t="str">
        <f t="shared" si="16"/>
        <v/>
      </c>
      <c r="N53" s="7" t="str">
        <f t="shared" si="4"/>
        <v/>
      </c>
      <c r="O53" s="7" t="str">
        <f t="shared" si="5"/>
        <v/>
      </c>
      <c r="P53" s="7" t="str">
        <f t="shared" ca="1" si="6"/>
        <v/>
      </c>
      <c r="R53" s="35" t="str">
        <f t="shared" si="17"/>
        <v/>
      </c>
      <c r="S53" s="15" t="str">
        <f t="shared" ca="1" si="7"/>
        <v/>
      </c>
      <c r="T53" s="36" t="str">
        <f t="shared" ca="1" si="8"/>
        <v/>
      </c>
      <c r="U53" s="23" t="str">
        <f t="shared" ca="1" si="9"/>
        <v/>
      </c>
      <c r="V53" s="25"/>
    </row>
    <row r="54" spans="2:22" x14ac:dyDescent="0.25">
      <c r="B54" s="45">
        <v>28</v>
      </c>
      <c r="C54" s="16" t="str">
        <f t="shared" si="10"/>
        <v/>
      </c>
      <c r="D54" s="15" t="str">
        <f t="shared" si="0"/>
        <v/>
      </c>
      <c r="E54" s="16" t="str">
        <f t="shared" si="11"/>
        <v/>
      </c>
      <c r="F54" s="15" t="str">
        <f t="shared" si="12"/>
        <v/>
      </c>
      <c r="G54" s="15" t="str">
        <f t="shared" ca="1" si="13"/>
        <v/>
      </c>
      <c r="H54" s="23" t="str">
        <f t="shared" si="14"/>
        <v/>
      </c>
      <c r="I54" s="23" t="str">
        <f t="shared" si="15"/>
        <v/>
      </c>
      <c r="J54" s="7" t="str">
        <f t="shared" si="1"/>
        <v/>
      </c>
      <c r="K54" s="36" t="str">
        <f t="shared" si="2"/>
        <v/>
      </c>
      <c r="L54" s="7" t="str">
        <f t="shared" si="3"/>
        <v/>
      </c>
      <c r="M54" s="7" t="str">
        <f t="shared" si="16"/>
        <v/>
      </c>
      <c r="N54" s="7" t="str">
        <f t="shared" si="4"/>
        <v/>
      </c>
      <c r="O54" s="7" t="str">
        <f t="shared" si="5"/>
        <v/>
      </c>
      <c r="P54" s="7" t="str">
        <f t="shared" ca="1" si="6"/>
        <v/>
      </c>
      <c r="R54" s="35" t="str">
        <f t="shared" si="17"/>
        <v/>
      </c>
      <c r="S54" s="15" t="str">
        <f t="shared" ca="1" si="7"/>
        <v/>
      </c>
      <c r="T54" s="36" t="str">
        <f t="shared" ca="1" si="8"/>
        <v/>
      </c>
      <c r="U54" s="23" t="str">
        <f t="shared" ca="1" si="9"/>
        <v/>
      </c>
      <c r="V54" s="25"/>
    </row>
    <row r="55" spans="2:22" x14ac:dyDescent="0.25">
      <c r="B55" s="45">
        <v>29</v>
      </c>
      <c r="C55" s="16" t="str">
        <f t="shared" si="10"/>
        <v/>
      </c>
      <c r="D55" s="15" t="str">
        <f t="shared" si="0"/>
        <v/>
      </c>
      <c r="E55" s="16" t="str">
        <f t="shared" si="11"/>
        <v/>
      </c>
      <c r="F55" s="15" t="str">
        <f t="shared" si="12"/>
        <v/>
      </c>
      <c r="G55" s="15" t="str">
        <f t="shared" ca="1" si="13"/>
        <v/>
      </c>
      <c r="H55" s="23" t="str">
        <f t="shared" si="14"/>
        <v/>
      </c>
      <c r="I55" s="23" t="str">
        <f t="shared" si="15"/>
        <v/>
      </c>
      <c r="J55" s="7" t="str">
        <f t="shared" si="1"/>
        <v/>
      </c>
      <c r="K55" s="36" t="str">
        <f t="shared" si="2"/>
        <v/>
      </c>
      <c r="L55" s="7" t="str">
        <f t="shared" si="3"/>
        <v/>
      </c>
      <c r="M55" s="7" t="str">
        <f t="shared" si="16"/>
        <v/>
      </c>
      <c r="N55" s="7" t="str">
        <f t="shared" si="4"/>
        <v/>
      </c>
      <c r="O55" s="7" t="str">
        <f t="shared" si="5"/>
        <v/>
      </c>
      <c r="P55" s="7" t="str">
        <f t="shared" ca="1" si="6"/>
        <v/>
      </c>
      <c r="R55" s="35" t="str">
        <f t="shared" si="17"/>
        <v/>
      </c>
      <c r="S55" s="15" t="str">
        <f t="shared" ca="1" si="7"/>
        <v/>
      </c>
      <c r="T55" s="36" t="str">
        <f t="shared" ca="1" si="8"/>
        <v/>
      </c>
      <c r="U55" s="23" t="str">
        <f t="shared" ca="1" si="9"/>
        <v/>
      </c>
      <c r="V55" s="25"/>
    </row>
    <row r="56" spans="2:22" x14ac:dyDescent="0.25">
      <c r="B56" s="45">
        <v>30</v>
      </c>
      <c r="C56" s="16" t="str">
        <f t="shared" si="10"/>
        <v/>
      </c>
      <c r="D56" s="15" t="str">
        <f t="shared" si="0"/>
        <v/>
      </c>
      <c r="E56" s="16" t="str">
        <f t="shared" si="11"/>
        <v/>
      </c>
      <c r="F56" s="15" t="str">
        <f t="shared" si="12"/>
        <v/>
      </c>
      <c r="G56" s="15" t="str">
        <f t="shared" ca="1" si="13"/>
        <v/>
      </c>
      <c r="H56" s="23" t="str">
        <f t="shared" si="14"/>
        <v/>
      </c>
      <c r="I56" s="23" t="str">
        <f t="shared" si="15"/>
        <v/>
      </c>
      <c r="J56" s="7" t="str">
        <f t="shared" si="1"/>
        <v/>
      </c>
      <c r="K56" s="36" t="str">
        <f t="shared" si="2"/>
        <v/>
      </c>
      <c r="L56" s="7" t="str">
        <f t="shared" si="3"/>
        <v/>
      </c>
      <c r="M56" s="7" t="str">
        <f t="shared" si="16"/>
        <v/>
      </c>
      <c r="N56" s="7" t="str">
        <f t="shared" si="4"/>
        <v/>
      </c>
      <c r="O56" s="7" t="str">
        <f t="shared" si="5"/>
        <v/>
      </c>
      <c r="P56" s="7" t="str">
        <f t="shared" ca="1" si="6"/>
        <v/>
      </c>
      <c r="R56" s="35" t="str">
        <f t="shared" si="17"/>
        <v/>
      </c>
      <c r="S56" s="15" t="str">
        <f t="shared" ca="1" si="7"/>
        <v/>
      </c>
      <c r="T56" s="36" t="str">
        <f t="shared" ca="1" si="8"/>
        <v/>
      </c>
      <c r="U56" s="23" t="str">
        <f t="shared" ca="1" si="9"/>
        <v/>
      </c>
      <c r="V56" s="25"/>
    </row>
    <row r="57" spans="2:22" x14ac:dyDescent="0.25">
      <c r="B57" s="45">
        <v>31</v>
      </c>
      <c r="C57" s="16" t="str">
        <f t="shared" si="10"/>
        <v/>
      </c>
      <c r="D57" s="15" t="str">
        <f t="shared" si="0"/>
        <v/>
      </c>
      <c r="E57" s="16" t="str">
        <f t="shared" si="11"/>
        <v/>
      </c>
      <c r="F57" s="15" t="str">
        <f t="shared" si="12"/>
        <v/>
      </c>
      <c r="G57" s="15" t="str">
        <f t="shared" ca="1" si="13"/>
        <v/>
      </c>
      <c r="H57" s="23" t="str">
        <f t="shared" si="14"/>
        <v/>
      </c>
      <c r="I57" s="23" t="str">
        <f t="shared" si="15"/>
        <v/>
      </c>
      <c r="J57" s="7" t="str">
        <f t="shared" si="1"/>
        <v/>
      </c>
      <c r="K57" s="36" t="str">
        <f t="shared" si="2"/>
        <v/>
      </c>
      <c r="L57" s="7" t="str">
        <f t="shared" si="3"/>
        <v/>
      </c>
      <c r="M57" s="7" t="str">
        <f t="shared" si="16"/>
        <v/>
      </c>
      <c r="N57" s="7" t="str">
        <f t="shared" si="4"/>
        <v/>
      </c>
      <c r="O57" s="7" t="str">
        <f t="shared" si="5"/>
        <v/>
      </c>
      <c r="P57" s="7" t="str">
        <f t="shared" ca="1" si="6"/>
        <v/>
      </c>
      <c r="R57" s="35" t="str">
        <f t="shared" si="17"/>
        <v/>
      </c>
      <c r="S57" s="15" t="str">
        <f t="shared" ca="1" si="7"/>
        <v/>
      </c>
      <c r="T57" s="36" t="str">
        <f t="shared" ca="1" si="8"/>
        <v/>
      </c>
      <c r="U57" s="23" t="str">
        <f t="shared" ca="1" si="9"/>
        <v/>
      </c>
      <c r="V57" s="25"/>
    </row>
    <row r="58" spans="2:22" x14ac:dyDescent="0.25">
      <c r="B58" s="45">
        <v>32</v>
      </c>
      <c r="C58" s="16" t="str">
        <f t="shared" si="10"/>
        <v/>
      </c>
      <c r="D58" s="15" t="str">
        <f t="shared" si="0"/>
        <v/>
      </c>
      <c r="E58" s="16" t="str">
        <f t="shared" si="11"/>
        <v/>
      </c>
      <c r="F58" s="15" t="str">
        <f t="shared" si="12"/>
        <v/>
      </c>
      <c r="G58" s="15" t="str">
        <f t="shared" ca="1" si="13"/>
        <v/>
      </c>
      <c r="H58" s="23" t="str">
        <f t="shared" si="14"/>
        <v/>
      </c>
      <c r="I58" s="23" t="str">
        <f t="shared" si="15"/>
        <v/>
      </c>
      <c r="J58" s="7" t="str">
        <f t="shared" si="1"/>
        <v/>
      </c>
      <c r="K58" s="36" t="str">
        <f t="shared" si="2"/>
        <v/>
      </c>
      <c r="L58" s="7" t="str">
        <f t="shared" si="3"/>
        <v/>
      </c>
      <c r="M58" s="7" t="str">
        <f t="shared" si="16"/>
        <v/>
      </c>
      <c r="N58" s="7" t="str">
        <f t="shared" si="4"/>
        <v/>
      </c>
      <c r="O58" s="7" t="str">
        <f t="shared" si="5"/>
        <v/>
      </c>
      <c r="P58" s="7" t="str">
        <f t="shared" ca="1" si="6"/>
        <v/>
      </c>
      <c r="R58" s="35" t="str">
        <f t="shared" si="17"/>
        <v/>
      </c>
      <c r="S58" s="15" t="str">
        <f t="shared" ca="1" si="7"/>
        <v/>
      </c>
      <c r="T58" s="36" t="str">
        <f t="shared" ca="1" si="8"/>
        <v/>
      </c>
      <c r="U58" s="23" t="str">
        <f t="shared" ca="1" si="9"/>
        <v/>
      </c>
      <c r="V58" s="25"/>
    </row>
    <row r="59" spans="2:22" x14ac:dyDescent="0.25">
      <c r="B59" s="45">
        <v>33</v>
      </c>
      <c r="C59" s="16" t="str">
        <f t="shared" si="10"/>
        <v/>
      </c>
      <c r="D59" s="15" t="str">
        <f t="shared" si="0"/>
        <v/>
      </c>
      <c r="E59" s="16" t="str">
        <f t="shared" si="11"/>
        <v/>
      </c>
      <c r="F59" s="15" t="str">
        <f t="shared" si="12"/>
        <v/>
      </c>
      <c r="G59" s="15" t="str">
        <f t="shared" ca="1" si="13"/>
        <v/>
      </c>
      <c r="H59" s="23" t="str">
        <f t="shared" si="14"/>
        <v/>
      </c>
      <c r="I59" s="23" t="str">
        <f t="shared" si="15"/>
        <v/>
      </c>
      <c r="J59" s="7" t="str">
        <f t="shared" si="1"/>
        <v/>
      </c>
      <c r="K59" s="36" t="str">
        <f t="shared" si="2"/>
        <v/>
      </c>
      <c r="L59" s="7" t="str">
        <f t="shared" si="3"/>
        <v/>
      </c>
      <c r="M59" s="7" t="str">
        <f t="shared" si="16"/>
        <v/>
      </c>
      <c r="N59" s="7" t="str">
        <f t="shared" si="4"/>
        <v/>
      </c>
      <c r="O59" s="7" t="str">
        <f t="shared" si="5"/>
        <v/>
      </c>
      <c r="P59" s="7" t="str">
        <f t="shared" ca="1" si="6"/>
        <v/>
      </c>
      <c r="R59" s="35" t="str">
        <f t="shared" si="17"/>
        <v/>
      </c>
      <c r="S59" s="15" t="str">
        <f t="shared" ca="1" si="7"/>
        <v/>
      </c>
      <c r="T59" s="36" t="str">
        <f t="shared" ca="1" si="8"/>
        <v/>
      </c>
      <c r="U59" s="23" t="str">
        <f t="shared" ca="1" si="9"/>
        <v/>
      </c>
      <c r="V59" s="25"/>
    </row>
    <row r="60" spans="2:22" x14ac:dyDescent="0.25">
      <c r="B60" s="45">
        <v>34</v>
      </c>
      <c r="C60" s="16" t="str">
        <f t="shared" si="10"/>
        <v/>
      </c>
      <c r="D60" s="15" t="str">
        <f t="shared" si="0"/>
        <v/>
      </c>
      <c r="E60" s="16" t="str">
        <f t="shared" si="11"/>
        <v/>
      </c>
      <c r="F60" s="15" t="str">
        <f t="shared" si="12"/>
        <v/>
      </c>
      <c r="G60" s="15" t="str">
        <f t="shared" ca="1" si="13"/>
        <v/>
      </c>
      <c r="H60" s="23" t="str">
        <f t="shared" si="14"/>
        <v/>
      </c>
      <c r="I60" s="23" t="str">
        <f t="shared" si="15"/>
        <v/>
      </c>
      <c r="J60" s="7" t="str">
        <f t="shared" si="1"/>
        <v/>
      </c>
      <c r="K60" s="36" t="str">
        <f t="shared" si="2"/>
        <v/>
      </c>
      <c r="L60" s="7" t="str">
        <f t="shared" si="3"/>
        <v/>
      </c>
      <c r="M60" s="7" t="str">
        <f t="shared" si="16"/>
        <v/>
      </c>
      <c r="N60" s="7" t="str">
        <f t="shared" si="4"/>
        <v/>
      </c>
      <c r="O60" s="7" t="str">
        <f t="shared" si="5"/>
        <v/>
      </c>
      <c r="P60" s="7" t="str">
        <f t="shared" ca="1" si="6"/>
        <v/>
      </c>
      <c r="R60" s="35" t="str">
        <f t="shared" si="17"/>
        <v/>
      </c>
      <c r="S60" s="15" t="str">
        <f t="shared" ca="1" si="7"/>
        <v/>
      </c>
      <c r="T60" s="36" t="str">
        <f t="shared" ca="1" si="8"/>
        <v/>
      </c>
      <c r="U60" s="23" t="str">
        <f t="shared" ca="1" si="9"/>
        <v/>
      </c>
      <c r="V60" s="25"/>
    </row>
    <row r="61" spans="2:22" x14ac:dyDescent="0.25">
      <c r="B61" s="45">
        <v>35</v>
      </c>
      <c r="C61" s="16" t="str">
        <f t="shared" si="10"/>
        <v/>
      </c>
      <c r="D61" s="15" t="str">
        <f t="shared" si="0"/>
        <v/>
      </c>
      <c r="E61" s="16" t="str">
        <f t="shared" si="11"/>
        <v/>
      </c>
      <c r="F61" s="15" t="str">
        <f t="shared" si="12"/>
        <v/>
      </c>
      <c r="G61" s="15" t="str">
        <f t="shared" ca="1" si="13"/>
        <v/>
      </c>
      <c r="H61" s="23" t="str">
        <f t="shared" si="14"/>
        <v/>
      </c>
      <c r="I61" s="23" t="str">
        <f t="shared" si="15"/>
        <v/>
      </c>
      <c r="J61" s="7" t="str">
        <f t="shared" si="1"/>
        <v/>
      </c>
      <c r="K61" s="36" t="str">
        <f t="shared" si="2"/>
        <v/>
      </c>
      <c r="L61" s="7" t="str">
        <f t="shared" si="3"/>
        <v/>
      </c>
      <c r="M61" s="7" t="str">
        <f t="shared" si="16"/>
        <v/>
      </c>
      <c r="N61" s="7" t="str">
        <f t="shared" si="4"/>
        <v/>
      </c>
      <c r="O61" s="7" t="str">
        <f t="shared" si="5"/>
        <v/>
      </c>
      <c r="P61" s="7" t="str">
        <f t="shared" ca="1" si="6"/>
        <v/>
      </c>
      <c r="R61" s="35" t="str">
        <f t="shared" si="17"/>
        <v/>
      </c>
      <c r="S61" s="15" t="str">
        <f t="shared" ca="1" si="7"/>
        <v/>
      </c>
      <c r="T61" s="36" t="str">
        <f t="shared" ca="1" si="8"/>
        <v/>
      </c>
      <c r="U61" s="23" t="str">
        <f t="shared" ca="1" si="9"/>
        <v/>
      </c>
      <c r="V61" s="25"/>
    </row>
    <row r="62" spans="2:22" x14ac:dyDescent="0.25">
      <c r="B62" s="45">
        <v>36</v>
      </c>
      <c r="C62" s="16" t="str">
        <f t="shared" si="10"/>
        <v/>
      </c>
      <c r="D62" s="15" t="str">
        <f t="shared" si="0"/>
        <v/>
      </c>
      <c r="E62" s="16" t="str">
        <f t="shared" si="11"/>
        <v/>
      </c>
      <c r="F62" s="15" t="str">
        <f t="shared" si="12"/>
        <v/>
      </c>
      <c r="G62" s="15" t="str">
        <f t="shared" ca="1" si="13"/>
        <v/>
      </c>
      <c r="H62" s="23" t="str">
        <f t="shared" si="14"/>
        <v/>
      </c>
      <c r="I62" s="23" t="str">
        <f t="shared" si="15"/>
        <v/>
      </c>
      <c r="J62" s="7" t="str">
        <f t="shared" si="1"/>
        <v/>
      </c>
      <c r="K62" s="36" t="str">
        <f t="shared" si="2"/>
        <v/>
      </c>
      <c r="L62" s="7" t="str">
        <f t="shared" si="3"/>
        <v/>
      </c>
      <c r="M62" s="7" t="str">
        <f t="shared" si="16"/>
        <v/>
      </c>
      <c r="N62" s="7" t="str">
        <f t="shared" si="4"/>
        <v/>
      </c>
      <c r="O62" s="7" t="str">
        <f t="shared" si="5"/>
        <v/>
      </c>
      <c r="P62" s="7" t="str">
        <f t="shared" ca="1" si="6"/>
        <v/>
      </c>
      <c r="R62" s="35" t="str">
        <f t="shared" si="17"/>
        <v/>
      </c>
      <c r="S62" s="15" t="str">
        <f t="shared" ca="1" si="7"/>
        <v/>
      </c>
      <c r="T62" s="36" t="str">
        <f t="shared" ca="1" si="8"/>
        <v/>
      </c>
      <c r="U62" s="23" t="str">
        <f t="shared" ca="1" si="9"/>
        <v/>
      </c>
      <c r="V62" s="25"/>
    </row>
    <row r="63" spans="2:22" x14ac:dyDescent="0.25">
      <c r="B63" s="45">
        <v>37</v>
      </c>
      <c r="C63" s="16" t="str">
        <f t="shared" si="10"/>
        <v/>
      </c>
      <c r="D63" s="15" t="str">
        <f t="shared" si="0"/>
        <v/>
      </c>
      <c r="E63" s="16" t="str">
        <f t="shared" si="11"/>
        <v/>
      </c>
      <c r="F63" s="15" t="str">
        <f t="shared" si="12"/>
        <v/>
      </c>
      <c r="G63" s="15" t="str">
        <f t="shared" ca="1" si="13"/>
        <v/>
      </c>
      <c r="H63" s="23" t="str">
        <f t="shared" si="14"/>
        <v/>
      </c>
      <c r="I63" s="23" t="str">
        <f t="shared" si="15"/>
        <v/>
      </c>
      <c r="J63" s="7" t="str">
        <f t="shared" si="1"/>
        <v/>
      </c>
      <c r="K63" s="36" t="str">
        <f t="shared" si="2"/>
        <v/>
      </c>
      <c r="L63" s="7" t="str">
        <f t="shared" si="3"/>
        <v/>
      </c>
      <c r="M63" s="7" t="str">
        <f t="shared" si="16"/>
        <v/>
      </c>
      <c r="N63" s="7" t="str">
        <f t="shared" si="4"/>
        <v/>
      </c>
      <c r="O63" s="7" t="str">
        <f t="shared" si="5"/>
        <v/>
      </c>
      <c r="P63" s="7" t="str">
        <f t="shared" ca="1" si="6"/>
        <v/>
      </c>
      <c r="R63" s="35" t="str">
        <f t="shared" si="17"/>
        <v/>
      </c>
      <c r="S63" s="15" t="str">
        <f t="shared" ca="1" si="7"/>
        <v/>
      </c>
      <c r="T63" s="36" t="str">
        <f t="shared" ca="1" si="8"/>
        <v/>
      </c>
      <c r="U63" s="23" t="str">
        <f t="shared" ca="1" si="9"/>
        <v/>
      </c>
      <c r="V63" s="25"/>
    </row>
    <row r="64" spans="2:22" x14ac:dyDescent="0.25">
      <c r="B64" s="45">
        <v>38</v>
      </c>
      <c r="C64" s="16" t="str">
        <f t="shared" si="10"/>
        <v/>
      </c>
      <c r="D64" s="15" t="str">
        <f t="shared" si="0"/>
        <v/>
      </c>
      <c r="E64" s="16" t="str">
        <f t="shared" si="11"/>
        <v/>
      </c>
      <c r="F64" s="15" t="str">
        <f t="shared" si="12"/>
        <v/>
      </c>
      <c r="G64" s="15" t="str">
        <f t="shared" ca="1" si="13"/>
        <v/>
      </c>
      <c r="H64" s="23" t="str">
        <f t="shared" si="14"/>
        <v/>
      </c>
      <c r="I64" s="23" t="str">
        <f t="shared" si="15"/>
        <v/>
      </c>
      <c r="J64" s="7" t="str">
        <f t="shared" si="1"/>
        <v/>
      </c>
      <c r="K64" s="36" t="str">
        <f t="shared" si="2"/>
        <v/>
      </c>
      <c r="L64" s="7" t="str">
        <f t="shared" si="3"/>
        <v/>
      </c>
      <c r="M64" s="7" t="str">
        <f t="shared" si="16"/>
        <v/>
      </c>
      <c r="N64" s="7" t="str">
        <f t="shared" si="4"/>
        <v/>
      </c>
      <c r="O64" s="7" t="str">
        <f t="shared" si="5"/>
        <v/>
      </c>
      <c r="P64" s="7" t="str">
        <f t="shared" ca="1" si="6"/>
        <v/>
      </c>
      <c r="R64" s="35" t="str">
        <f t="shared" si="17"/>
        <v/>
      </c>
      <c r="S64" s="15" t="str">
        <f t="shared" ca="1" si="7"/>
        <v/>
      </c>
      <c r="T64" s="36" t="str">
        <f t="shared" ca="1" si="8"/>
        <v/>
      </c>
      <c r="U64" s="23" t="str">
        <f t="shared" ca="1" si="9"/>
        <v/>
      </c>
      <c r="V64" s="25"/>
    </row>
    <row r="65" spans="2:22" x14ac:dyDescent="0.25">
      <c r="B65" s="45">
        <v>39</v>
      </c>
      <c r="C65" s="16" t="str">
        <f t="shared" si="10"/>
        <v/>
      </c>
      <c r="D65" s="15" t="str">
        <f t="shared" si="0"/>
        <v/>
      </c>
      <c r="E65" s="16" t="str">
        <f t="shared" si="11"/>
        <v/>
      </c>
      <c r="F65" s="15" t="str">
        <f t="shared" si="12"/>
        <v/>
      </c>
      <c r="G65" s="15" t="str">
        <f t="shared" ca="1" si="13"/>
        <v/>
      </c>
      <c r="H65" s="23" t="str">
        <f t="shared" si="14"/>
        <v/>
      </c>
      <c r="I65" s="23" t="str">
        <f t="shared" si="15"/>
        <v/>
      </c>
      <c r="J65" s="7" t="str">
        <f t="shared" si="1"/>
        <v/>
      </c>
      <c r="K65" s="36" t="str">
        <f t="shared" si="2"/>
        <v/>
      </c>
      <c r="L65" s="7" t="str">
        <f t="shared" si="3"/>
        <v/>
      </c>
      <c r="M65" s="7" t="str">
        <f t="shared" si="16"/>
        <v/>
      </c>
      <c r="N65" s="7" t="str">
        <f t="shared" si="4"/>
        <v/>
      </c>
      <c r="O65" s="7" t="str">
        <f t="shared" si="5"/>
        <v/>
      </c>
      <c r="P65" s="7" t="str">
        <f t="shared" ca="1" si="6"/>
        <v/>
      </c>
      <c r="R65" s="35" t="str">
        <f t="shared" si="17"/>
        <v/>
      </c>
      <c r="S65" s="15" t="str">
        <f t="shared" ca="1" si="7"/>
        <v/>
      </c>
      <c r="T65" s="36" t="str">
        <f t="shared" ca="1" si="8"/>
        <v/>
      </c>
      <c r="U65" s="23" t="str">
        <f t="shared" ca="1" si="9"/>
        <v/>
      </c>
      <c r="V65" s="25"/>
    </row>
    <row r="66" spans="2:22" x14ac:dyDescent="0.25">
      <c r="B66" s="45">
        <v>40</v>
      </c>
      <c r="C66" s="16" t="str">
        <f t="shared" si="10"/>
        <v/>
      </c>
      <c r="D66" s="15" t="str">
        <f t="shared" si="0"/>
        <v/>
      </c>
      <c r="E66" s="16" t="str">
        <f t="shared" si="11"/>
        <v/>
      </c>
      <c r="F66" s="15" t="str">
        <f t="shared" si="12"/>
        <v/>
      </c>
      <c r="G66" s="15" t="str">
        <f t="shared" ca="1" si="13"/>
        <v/>
      </c>
      <c r="H66" s="23" t="str">
        <f t="shared" si="14"/>
        <v/>
      </c>
      <c r="I66" s="23" t="str">
        <f t="shared" si="15"/>
        <v/>
      </c>
      <c r="J66" s="7" t="str">
        <f t="shared" si="1"/>
        <v/>
      </c>
      <c r="K66" s="36" t="str">
        <f t="shared" si="2"/>
        <v/>
      </c>
      <c r="L66" s="7" t="str">
        <f t="shared" si="3"/>
        <v/>
      </c>
      <c r="M66" s="7" t="str">
        <f t="shared" si="16"/>
        <v/>
      </c>
      <c r="N66" s="7" t="str">
        <f t="shared" si="4"/>
        <v/>
      </c>
      <c r="O66" s="7" t="str">
        <f t="shared" si="5"/>
        <v/>
      </c>
      <c r="P66" s="7" t="str">
        <f t="shared" ca="1" si="6"/>
        <v/>
      </c>
      <c r="R66" s="35" t="str">
        <f t="shared" si="17"/>
        <v/>
      </c>
      <c r="S66" s="15" t="str">
        <f t="shared" ca="1" si="7"/>
        <v/>
      </c>
      <c r="T66" s="36" t="str">
        <f t="shared" ca="1" si="8"/>
        <v/>
      </c>
      <c r="U66" s="23" t="str">
        <f t="shared" ca="1" si="9"/>
        <v/>
      </c>
      <c r="V66" s="25"/>
    </row>
    <row r="67" spans="2:22" x14ac:dyDescent="0.25">
      <c r="B67" s="45">
        <v>41</v>
      </c>
      <c r="C67" s="16" t="str">
        <f t="shared" si="10"/>
        <v/>
      </c>
      <c r="D67" s="15" t="str">
        <f t="shared" si="0"/>
        <v/>
      </c>
      <c r="E67" s="16" t="str">
        <f t="shared" si="11"/>
        <v/>
      </c>
      <c r="F67" s="15" t="str">
        <f t="shared" si="12"/>
        <v/>
      </c>
      <c r="G67" s="15" t="str">
        <f t="shared" ca="1" si="13"/>
        <v/>
      </c>
      <c r="H67" s="23" t="str">
        <f t="shared" si="14"/>
        <v/>
      </c>
      <c r="I67" s="23" t="str">
        <f t="shared" si="15"/>
        <v/>
      </c>
      <c r="J67" s="7" t="str">
        <f t="shared" si="1"/>
        <v/>
      </c>
      <c r="K67" s="36" t="str">
        <f t="shared" si="2"/>
        <v/>
      </c>
      <c r="L67" s="7" t="str">
        <f t="shared" si="3"/>
        <v/>
      </c>
      <c r="M67" s="7" t="str">
        <f t="shared" si="16"/>
        <v/>
      </c>
      <c r="N67" s="7" t="str">
        <f t="shared" si="4"/>
        <v/>
      </c>
      <c r="O67" s="7" t="str">
        <f t="shared" si="5"/>
        <v/>
      </c>
      <c r="P67" s="7" t="str">
        <f t="shared" ca="1" si="6"/>
        <v/>
      </c>
      <c r="R67" s="35" t="str">
        <f t="shared" si="17"/>
        <v/>
      </c>
      <c r="S67" s="15" t="str">
        <f t="shared" ca="1" si="7"/>
        <v/>
      </c>
      <c r="T67" s="36" t="str">
        <f t="shared" ca="1" si="8"/>
        <v/>
      </c>
      <c r="U67" s="23" t="str">
        <f t="shared" ca="1" si="9"/>
        <v/>
      </c>
      <c r="V67" s="25"/>
    </row>
    <row r="68" spans="2:22" x14ac:dyDescent="0.25">
      <c r="B68" s="45">
        <v>42</v>
      </c>
      <c r="C68" s="16" t="str">
        <f t="shared" si="10"/>
        <v/>
      </c>
      <c r="D68" s="15" t="str">
        <f t="shared" si="0"/>
        <v/>
      </c>
      <c r="E68" s="16" t="str">
        <f t="shared" si="11"/>
        <v/>
      </c>
      <c r="F68" s="15" t="str">
        <f t="shared" si="12"/>
        <v/>
      </c>
      <c r="G68" s="15" t="str">
        <f t="shared" ca="1" si="13"/>
        <v/>
      </c>
      <c r="H68" s="23" t="str">
        <f t="shared" si="14"/>
        <v/>
      </c>
      <c r="I68" s="23" t="str">
        <f t="shared" si="15"/>
        <v/>
      </c>
      <c r="J68" s="7" t="str">
        <f t="shared" si="1"/>
        <v/>
      </c>
      <c r="K68" s="36" t="str">
        <f t="shared" si="2"/>
        <v/>
      </c>
      <c r="L68" s="7" t="str">
        <f t="shared" si="3"/>
        <v/>
      </c>
      <c r="M68" s="7" t="str">
        <f t="shared" si="16"/>
        <v/>
      </c>
      <c r="N68" s="7" t="str">
        <f t="shared" si="4"/>
        <v/>
      </c>
      <c r="O68" s="7" t="str">
        <f t="shared" si="5"/>
        <v/>
      </c>
      <c r="P68" s="7" t="str">
        <f t="shared" ca="1" si="6"/>
        <v/>
      </c>
      <c r="R68" s="35" t="str">
        <f t="shared" si="17"/>
        <v/>
      </c>
      <c r="S68" s="15" t="str">
        <f t="shared" ca="1" si="7"/>
        <v/>
      </c>
      <c r="T68" s="36" t="str">
        <f t="shared" ca="1" si="8"/>
        <v/>
      </c>
      <c r="U68" s="23" t="str">
        <f t="shared" ca="1" si="9"/>
        <v/>
      </c>
      <c r="V68" s="25"/>
    </row>
    <row r="69" spans="2:22" x14ac:dyDescent="0.25">
      <c r="B69" s="45">
        <v>43</v>
      </c>
      <c r="C69" s="16" t="str">
        <f t="shared" si="10"/>
        <v/>
      </c>
      <c r="D69" s="15" t="str">
        <f t="shared" si="0"/>
        <v/>
      </c>
      <c r="E69" s="16" t="str">
        <f t="shared" si="11"/>
        <v/>
      </c>
      <c r="F69" s="15" t="str">
        <f t="shared" si="12"/>
        <v/>
      </c>
      <c r="G69" s="15" t="str">
        <f t="shared" ca="1" si="13"/>
        <v/>
      </c>
      <c r="H69" s="23" t="str">
        <f t="shared" si="14"/>
        <v/>
      </c>
      <c r="I69" s="23" t="str">
        <f t="shared" si="15"/>
        <v/>
      </c>
      <c r="J69" s="7" t="str">
        <f t="shared" si="1"/>
        <v/>
      </c>
      <c r="K69" s="36" t="str">
        <f t="shared" si="2"/>
        <v/>
      </c>
      <c r="L69" s="7" t="str">
        <f t="shared" si="3"/>
        <v/>
      </c>
      <c r="M69" s="7" t="str">
        <f t="shared" si="16"/>
        <v/>
      </c>
      <c r="N69" s="7" t="str">
        <f t="shared" si="4"/>
        <v/>
      </c>
      <c r="O69" s="7" t="str">
        <f t="shared" si="5"/>
        <v/>
      </c>
      <c r="P69" s="7" t="str">
        <f t="shared" ca="1" si="6"/>
        <v/>
      </c>
      <c r="R69" s="35" t="str">
        <f t="shared" si="17"/>
        <v/>
      </c>
      <c r="S69" s="15" t="str">
        <f t="shared" ca="1" si="7"/>
        <v/>
      </c>
      <c r="T69" s="36" t="str">
        <f t="shared" ca="1" si="8"/>
        <v/>
      </c>
      <c r="U69" s="23" t="str">
        <f t="shared" ca="1" si="9"/>
        <v/>
      </c>
      <c r="V69" s="25"/>
    </row>
    <row r="70" spans="2:22" x14ac:dyDescent="0.25">
      <c r="B70" s="45">
        <v>44</v>
      </c>
      <c r="C70" s="16" t="str">
        <f t="shared" si="10"/>
        <v/>
      </c>
      <c r="D70" s="15" t="str">
        <f t="shared" si="0"/>
        <v/>
      </c>
      <c r="E70" s="16" t="str">
        <f t="shared" si="11"/>
        <v/>
      </c>
      <c r="F70" s="15" t="str">
        <f t="shared" si="12"/>
        <v/>
      </c>
      <c r="G70" s="15" t="str">
        <f t="shared" ca="1" si="13"/>
        <v/>
      </c>
      <c r="H70" s="23" t="str">
        <f t="shared" si="14"/>
        <v/>
      </c>
      <c r="I70" s="23" t="str">
        <f t="shared" si="15"/>
        <v/>
      </c>
      <c r="J70" s="7" t="str">
        <f t="shared" si="1"/>
        <v/>
      </c>
      <c r="K70" s="36" t="str">
        <f t="shared" si="2"/>
        <v/>
      </c>
      <c r="L70" s="7" t="str">
        <f t="shared" si="3"/>
        <v/>
      </c>
      <c r="M70" s="7" t="str">
        <f t="shared" si="16"/>
        <v/>
      </c>
      <c r="N70" s="7" t="str">
        <f t="shared" si="4"/>
        <v/>
      </c>
      <c r="O70" s="7" t="str">
        <f t="shared" si="5"/>
        <v/>
      </c>
      <c r="P70" s="7" t="str">
        <f t="shared" ca="1" si="6"/>
        <v/>
      </c>
      <c r="R70" s="35" t="str">
        <f t="shared" si="17"/>
        <v/>
      </c>
      <c r="S70" s="15" t="str">
        <f t="shared" ca="1" si="7"/>
        <v/>
      </c>
      <c r="T70" s="36" t="str">
        <f t="shared" ca="1" si="8"/>
        <v/>
      </c>
      <c r="U70" s="23" t="str">
        <f t="shared" ca="1" si="9"/>
        <v/>
      </c>
      <c r="V70" s="25"/>
    </row>
    <row r="71" spans="2:22" x14ac:dyDescent="0.25">
      <c r="B71" s="45">
        <v>45</v>
      </c>
      <c r="C71" s="16" t="str">
        <f t="shared" si="10"/>
        <v/>
      </c>
      <c r="D71" s="15" t="str">
        <f t="shared" si="0"/>
        <v/>
      </c>
      <c r="E71" s="16" t="str">
        <f t="shared" si="11"/>
        <v/>
      </c>
      <c r="F71" s="15" t="str">
        <f t="shared" si="12"/>
        <v/>
      </c>
      <c r="G71" s="15" t="str">
        <f t="shared" ca="1" si="13"/>
        <v/>
      </c>
      <c r="H71" s="23" t="str">
        <f t="shared" si="14"/>
        <v/>
      </c>
      <c r="I71" s="23" t="str">
        <f t="shared" si="15"/>
        <v/>
      </c>
      <c r="J71" s="7" t="str">
        <f t="shared" si="1"/>
        <v/>
      </c>
      <c r="K71" s="36" t="str">
        <f t="shared" si="2"/>
        <v/>
      </c>
      <c r="L71" s="7" t="str">
        <f t="shared" si="3"/>
        <v/>
      </c>
      <c r="M71" s="7" t="str">
        <f t="shared" si="16"/>
        <v/>
      </c>
      <c r="N71" s="7" t="str">
        <f t="shared" si="4"/>
        <v/>
      </c>
      <c r="O71" s="7" t="str">
        <f t="shared" si="5"/>
        <v/>
      </c>
      <c r="P71" s="7" t="str">
        <f t="shared" ca="1" si="6"/>
        <v/>
      </c>
      <c r="R71" s="35" t="str">
        <f t="shared" si="17"/>
        <v/>
      </c>
      <c r="S71" s="15" t="str">
        <f t="shared" ca="1" si="7"/>
        <v/>
      </c>
      <c r="T71" s="36" t="str">
        <f t="shared" ca="1" si="8"/>
        <v/>
      </c>
      <c r="U71" s="23" t="str">
        <f t="shared" ca="1" si="9"/>
        <v/>
      </c>
      <c r="V71" s="25"/>
    </row>
    <row r="72" spans="2:22" x14ac:dyDescent="0.25">
      <c r="B72" s="45">
        <v>46</v>
      </c>
      <c r="C72" s="16" t="str">
        <f t="shared" si="10"/>
        <v/>
      </c>
      <c r="D72" s="15" t="str">
        <f t="shared" si="0"/>
        <v/>
      </c>
      <c r="E72" s="16" t="str">
        <f t="shared" si="11"/>
        <v/>
      </c>
      <c r="F72" s="15" t="str">
        <f t="shared" si="12"/>
        <v/>
      </c>
      <c r="G72" s="15" t="str">
        <f t="shared" ca="1" si="13"/>
        <v/>
      </c>
      <c r="H72" s="23" t="str">
        <f t="shared" si="14"/>
        <v/>
      </c>
      <c r="I72" s="23" t="str">
        <f t="shared" si="15"/>
        <v/>
      </c>
      <c r="J72" s="7" t="str">
        <f t="shared" si="1"/>
        <v/>
      </c>
      <c r="K72" s="36" t="str">
        <f t="shared" si="2"/>
        <v/>
      </c>
      <c r="L72" s="7" t="str">
        <f t="shared" si="3"/>
        <v/>
      </c>
      <c r="M72" s="7" t="str">
        <f t="shared" si="16"/>
        <v/>
      </c>
      <c r="N72" s="7" t="str">
        <f t="shared" si="4"/>
        <v/>
      </c>
      <c r="O72" s="7" t="str">
        <f t="shared" si="5"/>
        <v/>
      </c>
      <c r="P72" s="7" t="str">
        <f t="shared" ca="1" si="6"/>
        <v/>
      </c>
      <c r="R72" s="35" t="str">
        <f t="shared" si="17"/>
        <v/>
      </c>
      <c r="S72" s="15" t="str">
        <f t="shared" ca="1" si="7"/>
        <v/>
      </c>
      <c r="T72" s="36" t="str">
        <f t="shared" ca="1" si="8"/>
        <v/>
      </c>
      <c r="U72" s="23" t="str">
        <f t="shared" ca="1" si="9"/>
        <v/>
      </c>
      <c r="V72" s="25"/>
    </row>
    <row r="73" spans="2:22" x14ac:dyDescent="0.25">
      <c r="B73" s="45">
        <v>47</v>
      </c>
      <c r="C73" s="16" t="str">
        <f t="shared" si="10"/>
        <v/>
      </c>
      <c r="D73" s="15" t="str">
        <f t="shared" si="0"/>
        <v/>
      </c>
      <c r="E73" s="16" t="str">
        <f t="shared" si="11"/>
        <v/>
      </c>
      <c r="F73" s="15" t="str">
        <f t="shared" si="12"/>
        <v/>
      </c>
      <c r="G73" s="15" t="str">
        <f t="shared" ca="1" si="13"/>
        <v/>
      </c>
      <c r="H73" s="23" t="str">
        <f t="shared" si="14"/>
        <v/>
      </c>
      <c r="I73" s="23" t="str">
        <f t="shared" si="15"/>
        <v/>
      </c>
      <c r="J73" s="7" t="str">
        <f t="shared" si="1"/>
        <v/>
      </c>
      <c r="K73" s="36" t="str">
        <f t="shared" si="2"/>
        <v/>
      </c>
      <c r="L73" s="7" t="str">
        <f t="shared" si="3"/>
        <v/>
      </c>
      <c r="M73" s="7" t="str">
        <f t="shared" si="16"/>
        <v/>
      </c>
      <c r="N73" s="7" t="str">
        <f t="shared" si="4"/>
        <v/>
      </c>
      <c r="O73" s="7" t="str">
        <f t="shared" si="5"/>
        <v/>
      </c>
      <c r="P73" s="7" t="str">
        <f t="shared" ca="1" si="6"/>
        <v/>
      </c>
      <c r="R73" s="35" t="str">
        <f t="shared" si="17"/>
        <v/>
      </c>
      <c r="S73" s="15" t="str">
        <f t="shared" ca="1" si="7"/>
        <v/>
      </c>
      <c r="T73" s="36" t="str">
        <f t="shared" ca="1" si="8"/>
        <v/>
      </c>
      <c r="U73" s="23" t="str">
        <f t="shared" ca="1" si="9"/>
        <v/>
      </c>
      <c r="V73" s="25"/>
    </row>
    <row r="74" spans="2:22" x14ac:dyDescent="0.25">
      <c r="B74" s="45">
        <v>48</v>
      </c>
      <c r="C74" s="16" t="str">
        <f t="shared" si="10"/>
        <v/>
      </c>
      <c r="D74" s="15" t="str">
        <f t="shared" si="0"/>
        <v/>
      </c>
      <c r="E74" s="16" t="str">
        <f t="shared" si="11"/>
        <v/>
      </c>
      <c r="F74" s="15" t="str">
        <f t="shared" si="12"/>
        <v/>
      </c>
      <c r="G74" s="15" t="str">
        <f t="shared" ca="1" si="13"/>
        <v/>
      </c>
      <c r="H74" s="23" t="str">
        <f t="shared" si="14"/>
        <v/>
      </c>
      <c r="I74" s="23" t="str">
        <f t="shared" si="15"/>
        <v/>
      </c>
      <c r="J74" s="7" t="str">
        <f t="shared" si="1"/>
        <v/>
      </c>
      <c r="K74" s="36" t="str">
        <f t="shared" si="2"/>
        <v/>
      </c>
      <c r="L74" s="7" t="str">
        <f t="shared" si="3"/>
        <v/>
      </c>
      <c r="M74" s="7" t="str">
        <f t="shared" si="16"/>
        <v/>
      </c>
      <c r="N74" s="7" t="str">
        <f t="shared" si="4"/>
        <v/>
      </c>
      <c r="O74" s="7" t="str">
        <f t="shared" si="5"/>
        <v/>
      </c>
      <c r="P74" s="7" t="str">
        <f t="shared" ca="1" si="6"/>
        <v/>
      </c>
      <c r="R74" s="35" t="str">
        <f t="shared" si="17"/>
        <v/>
      </c>
      <c r="S74" s="15" t="str">
        <f t="shared" ca="1" si="7"/>
        <v/>
      </c>
      <c r="T74" s="36" t="str">
        <f t="shared" ca="1" si="8"/>
        <v/>
      </c>
      <c r="U74" s="23" t="str">
        <f t="shared" ca="1" si="9"/>
        <v/>
      </c>
      <c r="V74" s="25"/>
    </row>
    <row r="75" spans="2:22" x14ac:dyDescent="0.25">
      <c r="B75" s="45">
        <v>49</v>
      </c>
      <c r="C75" s="16" t="str">
        <f t="shared" si="10"/>
        <v/>
      </c>
      <c r="D75" s="15" t="str">
        <f t="shared" si="0"/>
        <v/>
      </c>
      <c r="E75" s="16" t="str">
        <f t="shared" si="11"/>
        <v/>
      </c>
      <c r="F75" s="15" t="str">
        <f t="shared" si="12"/>
        <v/>
      </c>
      <c r="G75" s="15" t="str">
        <f t="shared" ca="1" si="13"/>
        <v/>
      </c>
      <c r="H75" s="23" t="str">
        <f t="shared" si="14"/>
        <v/>
      </c>
      <c r="I75" s="23" t="str">
        <f t="shared" si="15"/>
        <v/>
      </c>
      <c r="J75" s="7" t="str">
        <f t="shared" si="1"/>
        <v/>
      </c>
      <c r="K75" s="36" t="str">
        <f t="shared" si="2"/>
        <v/>
      </c>
      <c r="L75" s="7" t="str">
        <f t="shared" si="3"/>
        <v/>
      </c>
      <c r="M75" s="7" t="str">
        <f t="shared" si="16"/>
        <v/>
      </c>
      <c r="N75" s="7" t="str">
        <f t="shared" si="4"/>
        <v/>
      </c>
      <c r="O75" s="7" t="str">
        <f t="shared" si="5"/>
        <v/>
      </c>
      <c r="P75" s="7" t="str">
        <f t="shared" ca="1" si="6"/>
        <v/>
      </c>
      <c r="R75" s="35" t="str">
        <f t="shared" si="17"/>
        <v/>
      </c>
      <c r="S75" s="15" t="str">
        <f t="shared" ca="1" si="7"/>
        <v/>
      </c>
      <c r="T75" s="36" t="str">
        <f t="shared" ca="1" si="8"/>
        <v/>
      </c>
      <c r="U75" s="23" t="str">
        <f t="shared" ca="1" si="9"/>
        <v/>
      </c>
      <c r="V75" s="25"/>
    </row>
    <row r="76" spans="2:22" x14ac:dyDescent="0.25">
      <c r="B76" s="45">
        <v>50</v>
      </c>
      <c r="C76" s="16" t="str">
        <f t="shared" si="10"/>
        <v/>
      </c>
      <c r="D76" s="15" t="str">
        <f t="shared" si="0"/>
        <v/>
      </c>
      <c r="E76" s="16" t="str">
        <f t="shared" si="11"/>
        <v/>
      </c>
      <c r="F76" s="15" t="str">
        <f t="shared" si="12"/>
        <v/>
      </c>
      <c r="G76" s="15" t="str">
        <f t="shared" ca="1" si="13"/>
        <v/>
      </c>
      <c r="H76" s="23" t="str">
        <f t="shared" si="14"/>
        <v/>
      </c>
      <c r="I76" s="23" t="str">
        <f t="shared" si="15"/>
        <v/>
      </c>
      <c r="J76" s="7" t="str">
        <f t="shared" si="1"/>
        <v/>
      </c>
      <c r="K76" s="36" t="str">
        <f t="shared" si="2"/>
        <v/>
      </c>
      <c r="L76" s="7" t="str">
        <f t="shared" si="3"/>
        <v/>
      </c>
      <c r="M76" s="7" t="str">
        <f t="shared" si="16"/>
        <v/>
      </c>
      <c r="N76" s="7" t="str">
        <f t="shared" si="4"/>
        <v/>
      </c>
      <c r="O76" s="7" t="str">
        <f t="shared" si="5"/>
        <v/>
      </c>
      <c r="P76" s="7" t="str">
        <f t="shared" ca="1" si="6"/>
        <v/>
      </c>
      <c r="R76" s="35" t="str">
        <f t="shared" si="17"/>
        <v/>
      </c>
      <c r="S76" s="15" t="str">
        <f t="shared" ca="1" si="7"/>
        <v/>
      </c>
      <c r="T76" s="36" t="str">
        <f t="shared" ca="1" si="8"/>
        <v/>
      </c>
      <c r="U76" s="23" t="str">
        <f t="shared" ca="1" si="9"/>
        <v/>
      </c>
      <c r="V76" s="25"/>
    </row>
    <row r="77" spans="2:22" x14ac:dyDescent="0.25">
      <c r="B77" s="45">
        <v>51</v>
      </c>
      <c r="C77" s="16" t="str">
        <f t="shared" si="10"/>
        <v/>
      </c>
      <c r="D77" s="15" t="str">
        <f t="shared" si="0"/>
        <v/>
      </c>
      <c r="E77" s="16" t="str">
        <f t="shared" si="11"/>
        <v/>
      </c>
      <c r="F77" s="15" t="str">
        <f t="shared" si="12"/>
        <v/>
      </c>
      <c r="G77" s="15" t="str">
        <f t="shared" ca="1" si="13"/>
        <v/>
      </c>
      <c r="H77" s="23" t="str">
        <f t="shared" si="14"/>
        <v/>
      </c>
      <c r="I77" s="23" t="str">
        <f t="shared" si="15"/>
        <v/>
      </c>
      <c r="J77" s="7" t="str">
        <f t="shared" si="1"/>
        <v/>
      </c>
      <c r="K77" s="36" t="str">
        <f t="shared" si="2"/>
        <v/>
      </c>
      <c r="L77" s="7" t="str">
        <f t="shared" si="3"/>
        <v/>
      </c>
      <c r="M77" s="7" t="str">
        <f t="shared" si="16"/>
        <v/>
      </c>
      <c r="N77" s="7" t="str">
        <f t="shared" si="4"/>
        <v/>
      </c>
      <c r="O77" s="7" t="str">
        <f t="shared" si="5"/>
        <v/>
      </c>
      <c r="P77" s="7" t="str">
        <f t="shared" ca="1" si="6"/>
        <v/>
      </c>
      <c r="R77" s="35" t="str">
        <f t="shared" si="17"/>
        <v/>
      </c>
      <c r="S77" s="15" t="str">
        <f t="shared" ca="1" si="7"/>
        <v/>
      </c>
      <c r="T77" s="36" t="str">
        <f t="shared" ca="1" si="8"/>
        <v/>
      </c>
      <c r="U77" s="23" t="str">
        <f t="shared" ca="1" si="9"/>
        <v/>
      </c>
      <c r="V77" s="25"/>
    </row>
    <row r="78" spans="2:22" x14ac:dyDescent="0.25">
      <c r="B78" s="45">
        <v>52</v>
      </c>
      <c r="C78" s="16" t="str">
        <f t="shared" si="10"/>
        <v/>
      </c>
      <c r="D78" s="15" t="str">
        <f t="shared" si="0"/>
        <v/>
      </c>
      <c r="E78" s="16" t="str">
        <f t="shared" si="11"/>
        <v/>
      </c>
      <c r="F78" s="15" t="str">
        <f t="shared" si="12"/>
        <v/>
      </c>
      <c r="G78" s="15" t="str">
        <f t="shared" ca="1" si="13"/>
        <v/>
      </c>
      <c r="H78" s="23" t="str">
        <f t="shared" si="14"/>
        <v/>
      </c>
      <c r="I78" s="23" t="str">
        <f t="shared" si="15"/>
        <v/>
      </c>
      <c r="J78" s="7" t="str">
        <f t="shared" si="1"/>
        <v/>
      </c>
      <c r="K78" s="36" t="str">
        <f t="shared" si="2"/>
        <v/>
      </c>
      <c r="L78" s="7" t="str">
        <f t="shared" si="3"/>
        <v/>
      </c>
      <c r="M78" s="7" t="str">
        <f t="shared" si="16"/>
        <v/>
      </c>
      <c r="N78" s="7" t="str">
        <f t="shared" si="4"/>
        <v/>
      </c>
      <c r="O78" s="7" t="str">
        <f t="shared" si="5"/>
        <v/>
      </c>
      <c r="P78" s="7" t="str">
        <f t="shared" ca="1" si="6"/>
        <v/>
      </c>
      <c r="R78" s="35" t="str">
        <f t="shared" si="17"/>
        <v/>
      </c>
      <c r="S78" s="15" t="str">
        <f t="shared" ca="1" si="7"/>
        <v/>
      </c>
      <c r="T78" s="36" t="str">
        <f t="shared" ca="1" si="8"/>
        <v/>
      </c>
      <c r="U78" s="23" t="str">
        <f t="shared" ca="1" si="9"/>
        <v/>
      </c>
      <c r="V78" s="25"/>
    </row>
    <row r="79" spans="2:22" x14ac:dyDescent="0.25">
      <c r="B79" s="45">
        <v>53</v>
      </c>
      <c r="C79" s="16" t="str">
        <f t="shared" si="10"/>
        <v/>
      </c>
      <c r="D79" s="15" t="str">
        <f t="shared" si="0"/>
        <v/>
      </c>
      <c r="E79" s="16" t="str">
        <f t="shared" si="11"/>
        <v/>
      </c>
      <c r="F79" s="15" t="str">
        <f t="shared" si="12"/>
        <v/>
      </c>
      <c r="G79" s="15" t="str">
        <f t="shared" ca="1" si="13"/>
        <v/>
      </c>
      <c r="H79" s="23" t="str">
        <f t="shared" si="14"/>
        <v/>
      </c>
      <c r="I79" s="23" t="str">
        <f t="shared" si="15"/>
        <v/>
      </c>
      <c r="J79" s="7" t="str">
        <f t="shared" si="1"/>
        <v/>
      </c>
      <c r="K79" s="36" t="str">
        <f t="shared" si="2"/>
        <v/>
      </c>
      <c r="L79" s="7" t="str">
        <f t="shared" si="3"/>
        <v/>
      </c>
      <c r="M79" s="7" t="str">
        <f t="shared" si="16"/>
        <v/>
      </c>
      <c r="N79" s="7" t="str">
        <f t="shared" si="4"/>
        <v/>
      </c>
      <c r="O79" s="7" t="str">
        <f t="shared" si="5"/>
        <v/>
      </c>
      <c r="P79" s="7" t="str">
        <f t="shared" ca="1" si="6"/>
        <v/>
      </c>
      <c r="R79" s="35" t="str">
        <f t="shared" si="17"/>
        <v/>
      </c>
      <c r="S79" s="15" t="str">
        <f t="shared" ca="1" si="7"/>
        <v/>
      </c>
      <c r="T79" s="36" t="str">
        <f t="shared" ca="1" si="8"/>
        <v/>
      </c>
      <c r="U79" s="23" t="str">
        <f t="shared" ca="1" si="9"/>
        <v/>
      </c>
      <c r="V79" s="25"/>
    </row>
    <row r="80" spans="2:22" x14ac:dyDescent="0.25">
      <c r="B80" s="45">
        <v>54</v>
      </c>
      <c r="C80" s="16" t="str">
        <f t="shared" si="10"/>
        <v/>
      </c>
      <c r="D80" s="15" t="str">
        <f t="shared" si="0"/>
        <v/>
      </c>
      <c r="E80" s="16" t="str">
        <f t="shared" si="11"/>
        <v/>
      </c>
      <c r="F80" s="15" t="str">
        <f t="shared" si="12"/>
        <v/>
      </c>
      <c r="G80" s="15" t="str">
        <f t="shared" ca="1" si="13"/>
        <v/>
      </c>
      <c r="H80" s="23" t="str">
        <f t="shared" si="14"/>
        <v/>
      </c>
      <c r="I80" s="23" t="str">
        <f t="shared" si="15"/>
        <v/>
      </c>
      <c r="J80" s="7" t="str">
        <f t="shared" si="1"/>
        <v/>
      </c>
      <c r="K80" s="36" t="str">
        <f t="shared" si="2"/>
        <v/>
      </c>
      <c r="L80" s="7" t="str">
        <f t="shared" si="3"/>
        <v/>
      </c>
      <c r="M80" s="7" t="str">
        <f t="shared" si="16"/>
        <v/>
      </c>
      <c r="N80" s="7" t="str">
        <f t="shared" si="4"/>
        <v/>
      </c>
      <c r="O80" s="7" t="str">
        <f t="shared" si="5"/>
        <v/>
      </c>
      <c r="P80" s="7" t="str">
        <f t="shared" ca="1" si="6"/>
        <v/>
      </c>
      <c r="R80" s="35" t="str">
        <f t="shared" si="17"/>
        <v/>
      </c>
      <c r="S80" s="15" t="str">
        <f t="shared" ca="1" si="7"/>
        <v/>
      </c>
      <c r="T80" s="36" t="str">
        <f t="shared" ca="1" si="8"/>
        <v/>
      </c>
      <c r="U80" s="23" t="str">
        <f t="shared" ca="1" si="9"/>
        <v/>
      </c>
      <c r="V80" s="25"/>
    </row>
    <row r="81" spans="2:22" x14ac:dyDescent="0.25">
      <c r="B81" s="45">
        <v>55</v>
      </c>
      <c r="C81" s="16" t="str">
        <f t="shared" si="10"/>
        <v/>
      </c>
      <c r="D81" s="15" t="str">
        <f t="shared" si="0"/>
        <v/>
      </c>
      <c r="E81" s="16" t="str">
        <f t="shared" si="11"/>
        <v/>
      </c>
      <c r="F81" s="15" t="str">
        <f t="shared" si="12"/>
        <v/>
      </c>
      <c r="G81" s="15" t="str">
        <f t="shared" ca="1" si="13"/>
        <v/>
      </c>
      <c r="H81" s="23" t="str">
        <f t="shared" si="14"/>
        <v/>
      </c>
      <c r="I81" s="23" t="str">
        <f t="shared" si="15"/>
        <v/>
      </c>
      <c r="J81" s="7" t="str">
        <f t="shared" si="1"/>
        <v/>
      </c>
      <c r="K81" s="36" t="str">
        <f t="shared" si="2"/>
        <v/>
      </c>
      <c r="L81" s="7" t="str">
        <f t="shared" si="3"/>
        <v/>
      </c>
      <c r="M81" s="7" t="str">
        <f t="shared" si="16"/>
        <v/>
      </c>
      <c r="N81" s="7" t="str">
        <f t="shared" si="4"/>
        <v/>
      </c>
      <c r="O81" s="7" t="str">
        <f t="shared" si="5"/>
        <v/>
      </c>
      <c r="P81" s="7" t="str">
        <f t="shared" ca="1" si="6"/>
        <v/>
      </c>
      <c r="R81" s="35" t="str">
        <f t="shared" si="17"/>
        <v/>
      </c>
      <c r="S81" s="15" t="str">
        <f t="shared" ca="1" si="7"/>
        <v/>
      </c>
      <c r="T81" s="36" t="str">
        <f t="shared" ca="1" si="8"/>
        <v/>
      </c>
      <c r="U81" s="23" t="str">
        <f t="shared" ca="1" si="9"/>
        <v/>
      </c>
      <c r="V81" s="25"/>
    </row>
    <row r="82" spans="2:22" x14ac:dyDescent="0.25">
      <c r="B82" s="45">
        <v>56</v>
      </c>
      <c r="C82" s="16" t="str">
        <f t="shared" si="10"/>
        <v/>
      </c>
      <c r="D82" s="15" t="str">
        <f t="shared" si="0"/>
        <v/>
      </c>
      <c r="E82" s="16" t="str">
        <f t="shared" si="11"/>
        <v/>
      </c>
      <c r="F82" s="15" t="str">
        <f t="shared" si="12"/>
        <v/>
      </c>
      <c r="G82" s="15" t="str">
        <f t="shared" ca="1" si="13"/>
        <v/>
      </c>
      <c r="H82" s="23" t="str">
        <f t="shared" si="14"/>
        <v/>
      </c>
      <c r="I82" s="23" t="str">
        <f t="shared" si="15"/>
        <v/>
      </c>
      <c r="J82" s="7" t="str">
        <f t="shared" si="1"/>
        <v/>
      </c>
      <c r="K82" s="36" t="str">
        <f t="shared" si="2"/>
        <v/>
      </c>
      <c r="L82" s="7" t="str">
        <f t="shared" si="3"/>
        <v/>
      </c>
      <c r="M82" s="7" t="str">
        <f t="shared" si="16"/>
        <v/>
      </c>
      <c r="N82" s="7" t="str">
        <f t="shared" si="4"/>
        <v/>
      </c>
      <c r="O82" s="7" t="str">
        <f t="shared" si="5"/>
        <v/>
      </c>
      <c r="P82" s="7" t="str">
        <f t="shared" ca="1" si="6"/>
        <v/>
      </c>
      <c r="R82" s="35" t="str">
        <f t="shared" si="17"/>
        <v/>
      </c>
      <c r="S82" s="15" t="str">
        <f t="shared" ca="1" si="7"/>
        <v/>
      </c>
      <c r="T82" s="36" t="str">
        <f t="shared" ca="1" si="8"/>
        <v/>
      </c>
      <c r="U82" s="23" t="str">
        <f t="shared" ca="1" si="9"/>
        <v/>
      </c>
      <c r="V82" s="25"/>
    </row>
    <row r="83" spans="2:22" x14ac:dyDescent="0.25">
      <c r="B83" s="45">
        <v>57</v>
      </c>
      <c r="C83" s="16" t="str">
        <f t="shared" si="10"/>
        <v/>
      </c>
      <c r="D83" s="15" t="str">
        <f t="shared" si="0"/>
        <v/>
      </c>
      <c r="E83" s="16" t="str">
        <f t="shared" si="11"/>
        <v/>
      </c>
      <c r="F83" s="15" t="str">
        <f t="shared" si="12"/>
        <v/>
      </c>
      <c r="G83" s="15" t="str">
        <f t="shared" ca="1" si="13"/>
        <v/>
      </c>
      <c r="H83" s="23" t="str">
        <f t="shared" si="14"/>
        <v/>
      </c>
      <c r="I83" s="23" t="str">
        <f t="shared" si="15"/>
        <v/>
      </c>
      <c r="J83" s="7" t="str">
        <f t="shared" si="1"/>
        <v/>
      </c>
      <c r="K83" s="36" t="str">
        <f t="shared" si="2"/>
        <v/>
      </c>
      <c r="L83" s="7" t="str">
        <f t="shared" si="3"/>
        <v/>
      </c>
      <c r="M83" s="7" t="str">
        <f t="shared" si="16"/>
        <v/>
      </c>
      <c r="N83" s="7" t="str">
        <f t="shared" si="4"/>
        <v/>
      </c>
      <c r="O83" s="7" t="str">
        <f t="shared" si="5"/>
        <v/>
      </c>
      <c r="P83" s="7" t="str">
        <f t="shared" ca="1" si="6"/>
        <v/>
      </c>
      <c r="R83" s="35" t="str">
        <f t="shared" si="17"/>
        <v/>
      </c>
      <c r="S83" s="15" t="str">
        <f t="shared" ca="1" si="7"/>
        <v/>
      </c>
      <c r="T83" s="36" t="str">
        <f t="shared" ca="1" si="8"/>
        <v/>
      </c>
      <c r="U83" s="23" t="str">
        <f t="shared" ca="1" si="9"/>
        <v/>
      </c>
      <c r="V83" s="25"/>
    </row>
    <row r="84" spans="2:22" x14ac:dyDescent="0.25">
      <c r="B84" s="45">
        <v>58</v>
      </c>
      <c r="C84" s="16" t="str">
        <f t="shared" si="10"/>
        <v/>
      </c>
      <c r="D84" s="15" t="str">
        <f t="shared" si="0"/>
        <v/>
      </c>
      <c r="E84" s="16" t="str">
        <f t="shared" si="11"/>
        <v/>
      </c>
      <c r="F84" s="15" t="str">
        <f t="shared" si="12"/>
        <v/>
      </c>
      <c r="G84" s="15" t="str">
        <f t="shared" ca="1" si="13"/>
        <v/>
      </c>
      <c r="H84" s="23" t="str">
        <f t="shared" si="14"/>
        <v/>
      </c>
      <c r="I84" s="23" t="str">
        <f t="shared" si="15"/>
        <v/>
      </c>
      <c r="J84" s="7" t="str">
        <f t="shared" si="1"/>
        <v/>
      </c>
      <c r="K84" s="36" t="str">
        <f t="shared" si="2"/>
        <v/>
      </c>
      <c r="L84" s="7" t="str">
        <f t="shared" si="3"/>
        <v/>
      </c>
      <c r="M84" s="7" t="str">
        <f t="shared" si="16"/>
        <v/>
      </c>
      <c r="N84" s="7" t="str">
        <f t="shared" si="4"/>
        <v/>
      </c>
      <c r="O84" s="7" t="str">
        <f t="shared" si="5"/>
        <v/>
      </c>
      <c r="P84" s="7" t="str">
        <f t="shared" ca="1" si="6"/>
        <v/>
      </c>
      <c r="R84" s="35" t="str">
        <f t="shared" si="17"/>
        <v/>
      </c>
      <c r="S84" s="15" t="str">
        <f t="shared" ca="1" si="7"/>
        <v/>
      </c>
      <c r="T84" s="36" t="str">
        <f t="shared" ca="1" si="8"/>
        <v/>
      </c>
      <c r="U84" s="23" t="str">
        <f t="shared" ca="1" si="9"/>
        <v/>
      </c>
      <c r="V84" s="25"/>
    </row>
    <row r="85" spans="2:22" x14ac:dyDescent="0.25">
      <c r="B85" s="45">
        <v>59</v>
      </c>
      <c r="C85" s="16" t="str">
        <f t="shared" si="10"/>
        <v/>
      </c>
      <c r="D85" s="15" t="str">
        <f t="shared" si="0"/>
        <v/>
      </c>
      <c r="E85" s="16" t="str">
        <f t="shared" si="11"/>
        <v/>
      </c>
      <c r="F85" s="15" t="str">
        <f t="shared" si="12"/>
        <v/>
      </c>
      <c r="G85" s="15" t="str">
        <f t="shared" ca="1" si="13"/>
        <v/>
      </c>
      <c r="H85" s="23" t="str">
        <f t="shared" si="14"/>
        <v/>
      </c>
      <c r="I85" s="23" t="str">
        <f t="shared" si="15"/>
        <v/>
      </c>
      <c r="J85" s="7" t="str">
        <f t="shared" si="1"/>
        <v/>
      </c>
      <c r="K85" s="36" t="str">
        <f t="shared" si="2"/>
        <v/>
      </c>
      <c r="L85" s="7" t="str">
        <f t="shared" si="3"/>
        <v/>
      </c>
      <c r="M85" s="7" t="str">
        <f t="shared" si="16"/>
        <v/>
      </c>
      <c r="N85" s="7" t="str">
        <f t="shared" si="4"/>
        <v/>
      </c>
      <c r="O85" s="7" t="str">
        <f t="shared" si="5"/>
        <v/>
      </c>
      <c r="P85" s="7" t="str">
        <f t="shared" ca="1" si="6"/>
        <v/>
      </c>
      <c r="R85" s="35" t="str">
        <f t="shared" si="17"/>
        <v/>
      </c>
      <c r="S85" s="15" t="str">
        <f t="shared" ca="1" si="7"/>
        <v/>
      </c>
      <c r="T85" s="36" t="str">
        <f t="shared" ca="1" si="8"/>
        <v/>
      </c>
      <c r="U85" s="23" t="str">
        <f t="shared" ca="1" si="9"/>
        <v/>
      </c>
      <c r="V85" s="25"/>
    </row>
    <row r="86" spans="2:22" x14ac:dyDescent="0.25">
      <c r="B86" s="45">
        <v>60</v>
      </c>
      <c r="C86" s="16" t="str">
        <f t="shared" si="10"/>
        <v/>
      </c>
      <c r="D86" s="15" t="str">
        <f t="shared" si="0"/>
        <v/>
      </c>
      <c r="E86" s="16" t="str">
        <f t="shared" si="11"/>
        <v/>
      </c>
      <c r="F86" s="15" t="str">
        <f t="shared" si="12"/>
        <v/>
      </c>
      <c r="G86" s="15" t="str">
        <f t="shared" ca="1" si="13"/>
        <v/>
      </c>
      <c r="H86" s="23" t="str">
        <f t="shared" si="14"/>
        <v/>
      </c>
      <c r="I86" s="23" t="str">
        <f t="shared" si="15"/>
        <v/>
      </c>
      <c r="J86" s="7" t="str">
        <f t="shared" si="1"/>
        <v/>
      </c>
      <c r="K86" s="36" t="str">
        <f t="shared" si="2"/>
        <v/>
      </c>
      <c r="L86" s="7" t="str">
        <f t="shared" si="3"/>
        <v/>
      </c>
      <c r="M86" s="7" t="str">
        <f t="shared" si="16"/>
        <v/>
      </c>
      <c r="N86" s="7" t="str">
        <f t="shared" si="4"/>
        <v/>
      </c>
      <c r="O86" s="7" t="str">
        <f t="shared" si="5"/>
        <v/>
      </c>
      <c r="P86" s="7" t="str">
        <f t="shared" ca="1" si="6"/>
        <v/>
      </c>
      <c r="R86" s="35" t="str">
        <f t="shared" si="17"/>
        <v/>
      </c>
      <c r="S86" s="15" t="str">
        <f t="shared" ca="1" si="7"/>
        <v/>
      </c>
      <c r="T86" s="36" t="str">
        <f t="shared" ca="1" si="8"/>
        <v/>
      </c>
      <c r="U86" s="23" t="str">
        <f t="shared" ca="1" si="9"/>
        <v/>
      </c>
      <c r="V86" s="25"/>
    </row>
    <row r="87" spans="2:22" x14ac:dyDescent="0.25">
      <c r="B87" s="45">
        <v>61</v>
      </c>
      <c r="C87" s="16" t="str">
        <f t="shared" si="10"/>
        <v/>
      </c>
      <c r="D87" s="15" t="str">
        <f t="shared" si="0"/>
        <v/>
      </c>
      <c r="E87" s="16" t="str">
        <f t="shared" si="11"/>
        <v/>
      </c>
      <c r="F87" s="15" t="str">
        <f t="shared" si="12"/>
        <v/>
      </c>
      <c r="G87" s="15" t="str">
        <f t="shared" ca="1" si="13"/>
        <v/>
      </c>
      <c r="H87" s="23" t="str">
        <f t="shared" si="14"/>
        <v/>
      </c>
      <c r="I87" s="23" t="str">
        <f t="shared" si="15"/>
        <v/>
      </c>
      <c r="J87" s="7" t="str">
        <f t="shared" si="1"/>
        <v/>
      </c>
      <c r="K87" s="36" t="str">
        <f t="shared" si="2"/>
        <v/>
      </c>
      <c r="L87" s="7" t="str">
        <f t="shared" si="3"/>
        <v/>
      </c>
      <c r="M87" s="7" t="str">
        <f t="shared" si="16"/>
        <v/>
      </c>
      <c r="N87" s="7" t="str">
        <f t="shared" si="4"/>
        <v/>
      </c>
      <c r="O87" s="7" t="str">
        <f t="shared" si="5"/>
        <v/>
      </c>
      <c r="P87" s="7" t="str">
        <f t="shared" ca="1" si="6"/>
        <v/>
      </c>
      <c r="R87" s="35" t="str">
        <f t="shared" si="17"/>
        <v/>
      </c>
      <c r="S87" s="15" t="str">
        <f t="shared" ca="1" si="7"/>
        <v/>
      </c>
      <c r="T87" s="36" t="str">
        <f t="shared" ca="1" si="8"/>
        <v/>
      </c>
      <c r="U87" s="23" t="str">
        <f t="shared" ca="1" si="9"/>
        <v/>
      </c>
    </row>
    <row r="88" spans="2:22" x14ac:dyDescent="0.25">
      <c r="B88" s="45">
        <v>62</v>
      </c>
      <c r="C88" s="16" t="str">
        <f t="shared" si="10"/>
        <v/>
      </c>
      <c r="D88" s="15" t="str">
        <f t="shared" si="0"/>
        <v/>
      </c>
      <c r="E88" s="16" t="str">
        <f t="shared" si="11"/>
        <v/>
      </c>
      <c r="F88" s="15" t="str">
        <f t="shared" si="12"/>
        <v/>
      </c>
      <c r="G88" s="15" t="str">
        <f t="shared" ca="1" si="13"/>
        <v/>
      </c>
      <c r="H88" s="23" t="str">
        <f t="shared" si="14"/>
        <v/>
      </c>
      <c r="I88" s="23" t="str">
        <f t="shared" si="15"/>
        <v/>
      </c>
      <c r="J88" s="7" t="str">
        <f t="shared" si="1"/>
        <v/>
      </c>
      <c r="K88" s="36" t="str">
        <f t="shared" si="2"/>
        <v/>
      </c>
      <c r="L88" s="7" t="str">
        <f t="shared" si="3"/>
        <v/>
      </c>
      <c r="M88" s="7" t="str">
        <f t="shared" si="16"/>
        <v/>
      </c>
      <c r="N88" s="7" t="str">
        <f t="shared" si="4"/>
        <v/>
      </c>
      <c r="O88" s="7" t="str">
        <f t="shared" si="5"/>
        <v/>
      </c>
      <c r="P88" s="7" t="str">
        <f t="shared" ca="1" si="6"/>
        <v/>
      </c>
      <c r="R88" s="35" t="str">
        <f t="shared" si="17"/>
        <v/>
      </c>
      <c r="S88" s="15" t="str">
        <f t="shared" ca="1" si="7"/>
        <v/>
      </c>
      <c r="T88" s="36" t="str">
        <f t="shared" ca="1" si="8"/>
        <v/>
      </c>
      <c r="U88" s="23" t="str">
        <f t="shared" ca="1" si="9"/>
        <v/>
      </c>
    </row>
    <row r="89" spans="2:22" x14ac:dyDescent="0.25">
      <c r="B89" s="45">
        <v>63</v>
      </c>
      <c r="C89" s="16" t="str">
        <f t="shared" si="10"/>
        <v/>
      </c>
      <c r="D89" s="15" t="str">
        <f t="shared" si="0"/>
        <v/>
      </c>
      <c r="E89" s="16" t="str">
        <f t="shared" si="11"/>
        <v/>
      </c>
      <c r="F89" s="15" t="str">
        <f t="shared" si="12"/>
        <v/>
      </c>
      <c r="G89" s="15" t="str">
        <f t="shared" ca="1" si="13"/>
        <v/>
      </c>
      <c r="H89" s="23" t="str">
        <f t="shared" si="14"/>
        <v/>
      </c>
      <c r="I89" s="23" t="str">
        <f t="shared" si="15"/>
        <v/>
      </c>
      <c r="J89" s="7" t="str">
        <f t="shared" si="1"/>
        <v/>
      </c>
      <c r="K89" s="36" t="str">
        <f t="shared" si="2"/>
        <v/>
      </c>
      <c r="L89" s="7" t="str">
        <f t="shared" si="3"/>
        <v/>
      </c>
      <c r="M89" s="7" t="str">
        <f t="shared" si="16"/>
        <v/>
      </c>
      <c r="N89" s="7" t="str">
        <f t="shared" si="4"/>
        <v/>
      </c>
      <c r="O89" s="7" t="str">
        <f t="shared" si="5"/>
        <v/>
      </c>
      <c r="P89" s="7" t="str">
        <f t="shared" ca="1" si="6"/>
        <v/>
      </c>
      <c r="R89" s="35" t="str">
        <f t="shared" si="17"/>
        <v/>
      </c>
      <c r="S89" s="15" t="str">
        <f t="shared" ca="1" si="7"/>
        <v/>
      </c>
      <c r="T89" s="36" t="str">
        <f t="shared" ca="1" si="8"/>
        <v/>
      </c>
      <c r="U89" s="23" t="str">
        <f t="shared" ca="1" si="9"/>
        <v/>
      </c>
    </row>
    <row r="90" spans="2:22" x14ac:dyDescent="0.25">
      <c r="B90" s="45">
        <v>64</v>
      </c>
      <c r="C90" s="16" t="str">
        <f t="shared" si="10"/>
        <v/>
      </c>
      <c r="D90" s="15" t="str">
        <f t="shared" si="0"/>
        <v/>
      </c>
      <c r="E90" s="16" t="str">
        <f t="shared" si="11"/>
        <v/>
      </c>
      <c r="F90" s="15" t="str">
        <f t="shared" si="12"/>
        <v/>
      </c>
      <c r="G90" s="15" t="str">
        <f t="shared" ca="1" si="13"/>
        <v/>
      </c>
      <c r="H90" s="23" t="str">
        <f t="shared" si="14"/>
        <v/>
      </c>
      <c r="I90" s="23" t="str">
        <f t="shared" si="15"/>
        <v/>
      </c>
      <c r="J90" s="7" t="str">
        <f t="shared" si="1"/>
        <v/>
      </c>
      <c r="K90" s="36" t="str">
        <f t="shared" si="2"/>
        <v/>
      </c>
      <c r="L90" s="7" t="str">
        <f t="shared" si="3"/>
        <v/>
      </c>
      <c r="M90" s="7" t="str">
        <f t="shared" si="16"/>
        <v/>
      </c>
      <c r="N90" s="7" t="str">
        <f t="shared" si="4"/>
        <v/>
      </c>
      <c r="O90" s="7" t="str">
        <f t="shared" si="5"/>
        <v/>
      </c>
      <c r="P90" s="7" t="str">
        <f t="shared" ca="1" si="6"/>
        <v/>
      </c>
      <c r="R90" s="35" t="str">
        <f t="shared" si="17"/>
        <v/>
      </c>
      <c r="S90" s="15" t="str">
        <f t="shared" ca="1" si="7"/>
        <v/>
      </c>
      <c r="T90" s="36" t="str">
        <f t="shared" ca="1" si="8"/>
        <v/>
      </c>
      <c r="U90" s="23" t="str">
        <f t="shared" ca="1" si="9"/>
        <v/>
      </c>
    </row>
    <row r="91" spans="2:22" x14ac:dyDescent="0.25">
      <c r="B91" s="45">
        <v>65</v>
      </c>
      <c r="C91" s="16" t="str">
        <f t="shared" si="10"/>
        <v/>
      </c>
      <c r="D91" s="15" t="str">
        <f t="shared" ref="D91:D98" si="18">IF(B91&lt;=$C$11,WEEKDAY(C91,2),"")</f>
        <v/>
      </c>
      <c r="E91" s="16" t="str">
        <f t="shared" si="11"/>
        <v/>
      </c>
      <c r="F91" s="15" t="str">
        <f t="shared" si="12"/>
        <v/>
      </c>
      <c r="G91" s="15" t="str">
        <f t="shared" ca="1" si="13"/>
        <v/>
      </c>
      <c r="H91" s="23" t="str">
        <f t="shared" si="14"/>
        <v/>
      </c>
      <c r="I91" s="23" t="str">
        <f t="shared" si="15"/>
        <v/>
      </c>
      <c r="J91" s="7" t="str">
        <f t="shared" ref="J91:J98" si="19">IF(B91&gt;C$11,"",((1+C$16)^(F91/360)-1)*H91)</f>
        <v/>
      </c>
      <c r="K91" s="36" t="str">
        <f t="shared" ref="K91:K98" si="20">IF(B91&gt;C$11,"",C$18*C$19)</f>
        <v/>
      </c>
      <c r="L91" s="7" t="str">
        <f t="shared" ref="L91:L98" si="21">IF(B91&gt;C$11,"",C$20)</f>
        <v/>
      </c>
      <c r="M91" s="7" t="str">
        <f t="shared" si="16"/>
        <v/>
      </c>
      <c r="N91" s="7" t="str">
        <f t="shared" ref="N91:N98" si="22">IF(B91&gt;C$11,"",H91-I91)</f>
        <v/>
      </c>
      <c r="O91" s="7" t="str">
        <f t="shared" ref="O91:O98" si="23">IFERROR(IF(AND(MONTH(E91)=7,C$14=2),2/(1+C$17)^(G91/360),IF(AND(MONTH(E91)=12,C$15=2),2/(1+C$17)^(G91/360),1/(1+C$17)^(G91/360))),"")</f>
        <v/>
      </c>
      <c r="P91" s="7" t="str">
        <f t="shared" ref="P91:P98" ca="1" si="24">IFERROR(1/(1+C$17)^(G91/360),"")</f>
        <v/>
      </c>
      <c r="R91" s="35" t="str">
        <f t="shared" si="17"/>
        <v/>
      </c>
      <c r="S91" s="15" t="str">
        <f t="shared" ref="S91:S98" ca="1" si="25">G91</f>
        <v/>
      </c>
      <c r="T91" s="36" t="str">
        <f t="shared" ref="T91:T98" ca="1" si="26">IFERROR((1+C$23)^(S91/360),"")</f>
        <v/>
      </c>
      <c r="U91" s="23" t="str">
        <f t="shared" ref="U91:U98" ca="1" si="27">IFERROR(ROUND(R91/T91,2),"")</f>
        <v/>
      </c>
    </row>
    <row r="92" spans="2:22" x14ac:dyDescent="0.25">
      <c r="B92" s="45">
        <v>66</v>
      </c>
      <c r="C92" s="16" t="str">
        <f t="shared" ref="C92:C98" si="28">IF(B92&gt;$C$11,"",EDATE(C91,1))</f>
        <v/>
      </c>
      <c r="D92" s="15" t="str">
        <f t="shared" si="18"/>
        <v/>
      </c>
      <c r="E92" s="16" t="str">
        <f t="shared" ref="E92:E98" si="29">IF(D92=7,C92+1,C92)</f>
        <v/>
      </c>
      <c r="F92" s="15" t="str">
        <f t="shared" ref="F92:F98" si="30">IF(B92&gt;C$11,"",E92-E91)</f>
        <v/>
      </c>
      <c r="G92" s="15" t="str">
        <f t="shared" ref="G92:G98" ca="1" si="31">IFERROR(F92+G91,"")</f>
        <v/>
      </c>
      <c r="H92" s="23" t="str">
        <f t="shared" ref="H92:H98" si="32">IF(B92&gt;C$11,"",N91)</f>
        <v/>
      </c>
      <c r="I92" s="23" t="str">
        <f t="shared" ref="I92:I98" si="33">IF(B92&gt;C$11,"",M92-L92-K92-J92)</f>
        <v/>
      </c>
      <c r="J92" s="7" t="str">
        <f t="shared" si="19"/>
        <v/>
      </c>
      <c r="K92" s="36" t="str">
        <f t="shared" si="20"/>
        <v/>
      </c>
      <c r="L92" s="7" t="str">
        <f t="shared" si="21"/>
        <v/>
      </c>
      <c r="M92" s="7" t="str">
        <f t="shared" ref="M92:M98" si="34">IF(B92&gt;C$11,"",IF(B92=C$11,H92+J92+K92+L92,IF(AND(C$14=2,MONTH(E92)=7),2*C$21,IF(AND(C$15=2,MONTH(E92)=12),2*C$21,C$21))))</f>
        <v/>
      </c>
      <c r="N92" s="7" t="str">
        <f t="shared" si="22"/>
        <v/>
      </c>
      <c r="O92" s="7" t="str">
        <f t="shared" si="23"/>
        <v/>
      </c>
      <c r="P92" s="7" t="str">
        <f t="shared" ca="1" si="24"/>
        <v/>
      </c>
      <c r="R92" s="35" t="str">
        <f t="shared" ref="R92:R98" si="35">IFERROR(I92+J92+K92+L92,"")</f>
        <v/>
      </c>
      <c r="S92" s="15" t="str">
        <f t="shared" ca="1" si="25"/>
        <v/>
      </c>
      <c r="T92" s="36" t="str">
        <f t="shared" ca="1" si="26"/>
        <v/>
      </c>
      <c r="U92" s="23" t="str">
        <f t="shared" ca="1" si="27"/>
        <v/>
      </c>
    </row>
    <row r="93" spans="2:22" x14ac:dyDescent="0.25">
      <c r="B93" s="45">
        <v>67</v>
      </c>
      <c r="C93" s="16" t="str">
        <f t="shared" si="28"/>
        <v/>
      </c>
      <c r="D93" s="15" t="str">
        <f t="shared" si="18"/>
        <v/>
      </c>
      <c r="E93" s="16" t="str">
        <f t="shared" si="29"/>
        <v/>
      </c>
      <c r="F93" s="15" t="str">
        <f t="shared" si="30"/>
        <v/>
      </c>
      <c r="G93" s="15" t="str">
        <f t="shared" ca="1" si="31"/>
        <v/>
      </c>
      <c r="H93" s="23" t="str">
        <f t="shared" si="32"/>
        <v/>
      </c>
      <c r="I93" s="23" t="str">
        <f t="shared" si="33"/>
        <v/>
      </c>
      <c r="J93" s="7" t="str">
        <f t="shared" si="19"/>
        <v/>
      </c>
      <c r="K93" s="36" t="str">
        <f t="shared" si="20"/>
        <v/>
      </c>
      <c r="L93" s="7" t="str">
        <f t="shared" si="21"/>
        <v/>
      </c>
      <c r="M93" s="7" t="str">
        <f t="shared" si="34"/>
        <v/>
      </c>
      <c r="N93" s="7" t="str">
        <f t="shared" si="22"/>
        <v/>
      </c>
      <c r="O93" s="7" t="str">
        <f t="shared" si="23"/>
        <v/>
      </c>
      <c r="P93" s="7" t="str">
        <f t="shared" ca="1" si="24"/>
        <v/>
      </c>
      <c r="R93" s="35" t="str">
        <f t="shared" si="35"/>
        <v/>
      </c>
      <c r="S93" s="15" t="str">
        <f t="shared" ca="1" si="25"/>
        <v/>
      </c>
      <c r="T93" s="36" t="str">
        <f t="shared" ca="1" si="26"/>
        <v/>
      </c>
      <c r="U93" s="23" t="str">
        <f t="shared" ca="1" si="27"/>
        <v/>
      </c>
    </row>
    <row r="94" spans="2:22" x14ac:dyDescent="0.25">
      <c r="B94" s="45">
        <v>68</v>
      </c>
      <c r="C94" s="16" t="str">
        <f t="shared" si="28"/>
        <v/>
      </c>
      <c r="D94" s="15" t="str">
        <f t="shared" si="18"/>
        <v/>
      </c>
      <c r="E94" s="16" t="str">
        <f t="shared" si="29"/>
        <v/>
      </c>
      <c r="F94" s="15" t="str">
        <f t="shared" si="30"/>
        <v/>
      </c>
      <c r="G94" s="15" t="str">
        <f t="shared" ca="1" si="31"/>
        <v/>
      </c>
      <c r="H94" s="23" t="str">
        <f t="shared" si="32"/>
        <v/>
      </c>
      <c r="I94" s="23" t="str">
        <f t="shared" si="33"/>
        <v/>
      </c>
      <c r="J94" s="7" t="str">
        <f t="shared" si="19"/>
        <v/>
      </c>
      <c r="K94" s="36" t="str">
        <f t="shared" si="20"/>
        <v/>
      </c>
      <c r="L94" s="7" t="str">
        <f t="shared" si="21"/>
        <v/>
      </c>
      <c r="M94" s="7" t="str">
        <f t="shared" si="34"/>
        <v/>
      </c>
      <c r="N94" s="7" t="str">
        <f t="shared" si="22"/>
        <v/>
      </c>
      <c r="O94" s="7" t="str">
        <f t="shared" si="23"/>
        <v/>
      </c>
      <c r="P94" s="7" t="str">
        <f t="shared" ca="1" si="24"/>
        <v/>
      </c>
      <c r="R94" s="35" t="str">
        <f t="shared" si="35"/>
        <v/>
      </c>
      <c r="S94" s="15" t="str">
        <f t="shared" ca="1" si="25"/>
        <v/>
      </c>
      <c r="T94" s="36" t="str">
        <f t="shared" ca="1" si="26"/>
        <v/>
      </c>
      <c r="U94" s="23" t="str">
        <f t="shared" ca="1" si="27"/>
        <v/>
      </c>
    </row>
    <row r="95" spans="2:22" x14ac:dyDescent="0.25">
      <c r="B95" s="45">
        <v>69</v>
      </c>
      <c r="C95" s="16" t="str">
        <f t="shared" si="28"/>
        <v/>
      </c>
      <c r="D95" s="15" t="str">
        <f t="shared" si="18"/>
        <v/>
      </c>
      <c r="E95" s="16" t="str">
        <f t="shared" si="29"/>
        <v/>
      </c>
      <c r="F95" s="15" t="str">
        <f t="shared" si="30"/>
        <v/>
      </c>
      <c r="G95" s="15" t="str">
        <f t="shared" ca="1" si="31"/>
        <v/>
      </c>
      <c r="H95" s="23" t="str">
        <f t="shared" si="32"/>
        <v/>
      </c>
      <c r="I95" s="23" t="str">
        <f t="shared" si="33"/>
        <v/>
      </c>
      <c r="J95" s="7" t="str">
        <f t="shared" si="19"/>
        <v/>
      </c>
      <c r="K95" s="36" t="str">
        <f t="shared" si="20"/>
        <v/>
      </c>
      <c r="L95" s="7" t="str">
        <f t="shared" si="21"/>
        <v/>
      </c>
      <c r="M95" s="7" t="str">
        <f t="shared" si="34"/>
        <v/>
      </c>
      <c r="N95" s="7" t="str">
        <f t="shared" si="22"/>
        <v/>
      </c>
      <c r="O95" s="7" t="str">
        <f t="shared" si="23"/>
        <v/>
      </c>
      <c r="P95" s="7" t="str">
        <f t="shared" ca="1" si="24"/>
        <v/>
      </c>
      <c r="R95" s="35" t="str">
        <f t="shared" si="35"/>
        <v/>
      </c>
      <c r="S95" s="15" t="str">
        <f t="shared" ca="1" si="25"/>
        <v/>
      </c>
      <c r="T95" s="36" t="str">
        <f t="shared" ca="1" si="26"/>
        <v/>
      </c>
      <c r="U95" s="23" t="str">
        <f t="shared" ca="1" si="27"/>
        <v/>
      </c>
    </row>
    <row r="96" spans="2:22" x14ac:dyDescent="0.25">
      <c r="B96" s="45">
        <v>70</v>
      </c>
      <c r="C96" s="16" t="str">
        <f t="shared" si="28"/>
        <v/>
      </c>
      <c r="D96" s="15" t="str">
        <f t="shared" si="18"/>
        <v/>
      </c>
      <c r="E96" s="16" t="str">
        <f t="shared" si="29"/>
        <v/>
      </c>
      <c r="F96" s="15" t="str">
        <f t="shared" si="30"/>
        <v/>
      </c>
      <c r="G96" s="15" t="str">
        <f t="shared" ca="1" si="31"/>
        <v/>
      </c>
      <c r="H96" s="23" t="str">
        <f t="shared" si="32"/>
        <v/>
      </c>
      <c r="I96" s="23" t="str">
        <f t="shared" si="33"/>
        <v/>
      </c>
      <c r="J96" s="7" t="str">
        <f t="shared" si="19"/>
        <v/>
      </c>
      <c r="K96" s="36" t="str">
        <f t="shared" si="20"/>
        <v/>
      </c>
      <c r="L96" s="7" t="str">
        <f t="shared" si="21"/>
        <v/>
      </c>
      <c r="M96" s="7" t="str">
        <f t="shared" si="34"/>
        <v/>
      </c>
      <c r="N96" s="7" t="str">
        <f t="shared" si="22"/>
        <v/>
      </c>
      <c r="O96" s="7" t="str">
        <f t="shared" si="23"/>
        <v/>
      </c>
      <c r="P96" s="7" t="str">
        <f t="shared" ca="1" si="24"/>
        <v/>
      </c>
      <c r="R96" s="35" t="str">
        <f t="shared" si="35"/>
        <v/>
      </c>
      <c r="S96" s="15" t="str">
        <f t="shared" ca="1" si="25"/>
        <v/>
      </c>
      <c r="T96" s="36" t="str">
        <f t="shared" ca="1" si="26"/>
        <v/>
      </c>
      <c r="U96" s="23" t="str">
        <f t="shared" ca="1" si="27"/>
        <v/>
      </c>
    </row>
    <row r="97" spans="2:21" x14ac:dyDescent="0.25">
      <c r="B97" s="45">
        <v>71</v>
      </c>
      <c r="C97" s="16" t="str">
        <f t="shared" si="28"/>
        <v/>
      </c>
      <c r="D97" s="15" t="str">
        <f t="shared" si="18"/>
        <v/>
      </c>
      <c r="E97" s="16" t="str">
        <f t="shared" si="29"/>
        <v/>
      </c>
      <c r="F97" s="15" t="str">
        <f t="shared" si="30"/>
        <v/>
      </c>
      <c r="G97" s="15" t="str">
        <f t="shared" ca="1" si="31"/>
        <v/>
      </c>
      <c r="H97" s="23" t="str">
        <f t="shared" si="32"/>
        <v/>
      </c>
      <c r="I97" s="23" t="str">
        <f t="shared" si="33"/>
        <v/>
      </c>
      <c r="J97" s="7" t="str">
        <f t="shared" si="19"/>
        <v/>
      </c>
      <c r="K97" s="36" t="str">
        <f t="shared" si="20"/>
        <v/>
      </c>
      <c r="L97" s="7" t="str">
        <f t="shared" si="21"/>
        <v/>
      </c>
      <c r="M97" s="7" t="str">
        <f t="shared" si="34"/>
        <v/>
      </c>
      <c r="N97" s="7" t="str">
        <f t="shared" si="22"/>
        <v/>
      </c>
      <c r="O97" s="7" t="str">
        <f t="shared" si="23"/>
        <v/>
      </c>
      <c r="P97" s="7" t="str">
        <f t="shared" ca="1" si="24"/>
        <v/>
      </c>
      <c r="R97" s="35" t="str">
        <f t="shared" si="35"/>
        <v/>
      </c>
      <c r="S97" s="15" t="str">
        <f t="shared" ca="1" si="25"/>
        <v/>
      </c>
      <c r="T97" s="36" t="str">
        <f t="shared" ca="1" si="26"/>
        <v/>
      </c>
      <c r="U97" s="23" t="str">
        <f t="shared" ca="1" si="27"/>
        <v/>
      </c>
    </row>
    <row r="98" spans="2:21" x14ac:dyDescent="0.25">
      <c r="B98" s="45">
        <v>72</v>
      </c>
      <c r="C98" s="16" t="str">
        <f t="shared" si="28"/>
        <v/>
      </c>
      <c r="D98" s="15" t="str">
        <f t="shared" si="18"/>
        <v/>
      </c>
      <c r="E98" s="16" t="str">
        <f t="shared" si="29"/>
        <v/>
      </c>
      <c r="F98" s="15" t="str">
        <f t="shared" si="30"/>
        <v/>
      </c>
      <c r="G98" s="15" t="str">
        <f t="shared" ca="1" si="31"/>
        <v/>
      </c>
      <c r="H98" s="23" t="str">
        <f t="shared" si="32"/>
        <v/>
      </c>
      <c r="I98" s="23" t="str">
        <f t="shared" si="33"/>
        <v/>
      </c>
      <c r="J98" s="7" t="str">
        <f t="shared" si="19"/>
        <v/>
      </c>
      <c r="K98" s="36" t="str">
        <f t="shared" si="20"/>
        <v/>
      </c>
      <c r="L98" s="7" t="str">
        <f t="shared" si="21"/>
        <v/>
      </c>
      <c r="M98" s="7" t="str">
        <f t="shared" si="34"/>
        <v/>
      </c>
      <c r="N98" s="7" t="str">
        <f t="shared" si="22"/>
        <v/>
      </c>
      <c r="O98" s="7" t="str">
        <f t="shared" si="23"/>
        <v/>
      </c>
      <c r="P98" s="7" t="str">
        <f t="shared" ca="1" si="24"/>
        <v/>
      </c>
      <c r="R98" s="35" t="str">
        <f t="shared" si="35"/>
        <v/>
      </c>
      <c r="S98" s="15" t="str">
        <f t="shared" ca="1" si="25"/>
        <v/>
      </c>
      <c r="T98" s="36" t="str">
        <f t="shared" ca="1" si="26"/>
        <v/>
      </c>
      <c r="U98" s="23" t="str">
        <f t="shared" ca="1" si="27"/>
        <v/>
      </c>
    </row>
  </sheetData>
  <sheetProtection password="8737"/>
  <dataValidations count="2">
    <dataValidation type="list" allowBlank="1" showInputMessage="1" showErrorMessage="1" sqref="C10" xr:uid="{00000000-0002-0000-0100-000000000000}">
      <formula1>"Soles,Dolares"</formula1>
    </dataValidation>
    <dataValidation type="list" allowBlank="1" showInputMessage="1" showErrorMessage="1" sqref="C9" xr:uid="{00000000-0002-0000-0100-000001000000}">
      <formula1>COD_EMPLEADO</formula1>
    </dataValidation>
  </dataValidations>
  <pageMargins left="0.7" right="0.7" top="0.75" bottom="0.75" header="0.3" footer="0.3"/>
  <pageSetup paperSize="9" orientation="portrait" verticalDpi="599" r:id="rId1"/>
  <ignoredErrors>
    <ignoredError sqref="C12:C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224EFD6773DB42988BB0F5FEF9A541" ma:contentTypeVersion="11" ma:contentTypeDescription="Create a new document." ma:contentTypeScope="" ma:versionID="7156bd83bbb835a287735aa97d8daaca">
  <xsd:schema xmlns:xsd="http://www.w3.org/2001/XMLSchema" xmlns:xs="http://www.w3.org/2001/XMLSchema" xmlns:p="http://schemas.microsoft.com/office/2006/metadata/properties" xmlns:ns3="f78c8c68-be51-496c-b7bc-9453ab338bc5" xmlns:ns4="0fb6cec7-adf0-4923-9fe6-923cc5b02ebc" targetNamespace="http://schemas.microsoft.com/office/2006/metadata/properties" ma:root="true" ma:fieldsID="e5ccbe0518d9156fdb87a0a08cba119a" ns3:_="" ns4:_="">
    <xsd:import namespace="f78c8c68-be51-496c-b7bc-9453ab338bc5"/>
    <xsd:import namespace="0fb6cec7-adf0-4923-9fe6-923cc5b02e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c8c68-be51-496c-b7bc-9453ab338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6cec7-adf0-4923-9fe6-923cc5b02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AF3D0-230B-4C6A-9119-DC41D16669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890F69-B913-4F36-9859-5A2A1A8E07AD}">
  <ds:schemaRefs>
    <ds:schemaRef ds:uri="http://purl.org/dc/elements/1.1/"/>
    <ds:schemaRef ds:uri="0fb6cec7-adf0-4923-9fe6-923cc5b02eb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f78c8c68-be51-496c-b7bc-9453ab338bc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D46157-E98E-4DFF-9BBF-25D8F0E92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c8c68-be51-496c-b7bc-9453ab338bc5"/>
    <ds:schemaRef ds:uri="0fb6cec7-adf0-4923-9fe6-923cc5b02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TITULAR</vt:lpstr>
      <vt:lpstr>TITULAR + CONYUGE</vt:lpstr>
      <vt:lpstr>TITULAR!COD_EMPLEADO</vt:lpstr>
      <vt:lpstr>COD_EMPLEADO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Mauricio Pellegrin Cisneros</dc:creator>
  <cp:lastModifiedBy>Stefanny Aguilar Grandez</cp:lastModifiedBy>
  <dcterms:created xsi:type="dcterms:W3CDTF">2018-11-14T17:43:46Z</dcterms:created>
  <dcterms:modified xsi:type="dcterms:W3CDTF">2022-03-17T17:20:03Z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0x0101001C224EFD6773DB42988BB0F5FEF9A541</vt:lpwstr>
  </property>
</Properties>
</file>